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360" yWindow="132" windowWidth="20952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9" i="1" l="1"/>
  <c r="H39" i="1"/>
  <c r="I39" i="1"/>
  <c r="J39" i="1"/>
  <c r="F39" i="1"/>
  <c r="G31" i="1"/>
  <c r="H31" i="1"/>
  <c r="I31" i="1"/>
  <c r="J31" i="1"/>
  <c r="F31" i="1"/>
  <c r="G22" i="1" l="1"/>
  <c r="H22" i="1"/>
  <c r="I22" i="1"/>
  <c r="J22" i="1"/>
  <c r="G13" i="1" l="1"/>
  <c r="H13" i="1"/>
  <c r="I13" i="1"/>
  <c r="J13" i="1"/>
  <c r="L13" i="1"/>
  <c r="F13" i="1"/>
  <c r="F63" i="1" l="1"/>
  <c r="H80" i="1" l="1"/>
  <c r="I80" i="1"/>
  <c r="J80" i="1"/>
  <c r="L80" i="1"/>
  <c r="G80" i="1"/>
  <c r="G138" i="1"/>
  <c r="H138" i="1"/>
  <c r="I138" i="1"/>
  <c r="J138" i="1"/>
  <c r="L138" i="1"/>
  <c r="G146" i="1"/>
  <c r="H146" i="1"/>
  <c r="I146" i="1"/>
  <c r="J146" i="1"/>
  <c r="L146" i="1"/>
  <c r="F146" i="1"/>
  <c r="J48" i="1" l="1"/>
  <c r="I48" i="1"/>
  <c r="H48" i="1"/>
  <c r="G48" i="1"/>
  <c r="F48" i="1"/>
  <c r="A172" i="1" l="1"/>
  <c r="L171" i="1"/>
  <c r="J171" i="1"/>
  <c r="I171" i="1"/>
  <c r="H171" i="1"/>
  <c r="G171" i="1"/>
  <c r="F171" i="1"/>
  <c r="B163" i="1"/>
  <c r="A163" i="1"/>
  <c r="L162" i="1"/>
  <c r="J162" i="1"/>
  <c r="I162" i="1"/>
  <c r="I172" i="1" s="1"/>
  <c r="H162" i="1"/>
  <c r="G162" i="1"/>
  <c r="F162" i="1"/>
  <c r="A155" i="1"/>
  <c r="L154" i="1"/>
  <c r="J154" i="1"/>
  <c r="I154" i="1"/>
  <c r="H154" i="1"/>
  <c r="G154" i="1"/>
  <c r="F154" i="1"/>
  <c r="B147" i="1"/>
  <c r="A147" i="1"/>
  <c r="A139" i="1"/>
  <c r="F138" i="1"/>
  <c r="B130" i="1"/>
  <c r="A130" i="1"/>
  <c r="L129" i="1"/>
  <c r="J129" i="1"/>
  <c r="J139" i="1" s="1"/>
  <c r="I129" i="1"/>
  <c r="I139" i="1" s="1"/>
  <c r="H129" i="1"/>
  <c r="H139" i="1" s="1"/>
  <c r="G129" i="1"/>
  <c r="F129" i="1"/>
  <c r="A122" i="1"/>
  <c r="L121" i="1"/>
  <c r="J121" i="1"/>
  <c r="I121" i="1"/>
  <c r="H121" i="1"/>
  <c r="G121" i="1"/>
  <c r="F121" i="1"/>
  <c r="B113" i="1"/>
  <c r="A113" i="1"/>
  <c r="L112" i="1"/>
  <c r="J112" i="1"/>
  <c r="J122" i="1" s="1"/>
  <c r="I112" i="1"/>
  <c r="H112" i="1"/>
  <c r="H122" i="1" s="1"/>
  <c r="G112" i="1"/>
  <c r="F112" i="1"/>
  <c r="A106" i="1"/>
  <c r="L105" i="1"/>
  <c r="J105" i="1"/>
  <c r="I105" i="1"/>
  <c r="H105" i="1"/>
  <c r="G105" i="1"/>
  <c r="F105" i="1"/>
  <c r="B98" i="1"/>
  <c r="A98" i="1"/>
  <c r="L97" i="1"/>
  <c r="L106" i="1" s="1"/>
  <c r="J97" i="1"/>
  <c r="J106" i="1" s="1"/>
  <c r="I97" i="1"/>
  <c r="I106" i="1" s="1"/>
  <c r="H97" i="1"/>
  <c r="H106" i="1" s="1"/>
  <c r="G97" i="1"/>
  <c r="G106" i="1" s="1"/>
  <c r="F97" i="1"/>
  <c r="A90" i="1"/>
  <c r="L89" i="1"/>
  <c r="J89" i="1"/>
  <c r="J90" i="1" s="1"/>
  <c r="I89" i="1"/>
  <c r="I90" i="1" s="1"/>
  <c r="H89" i="1"/>
  <c r="H90" i="1" s="1"/>
  <c r="G89" i="1"/>
  <c r="G90" i="1" s="1"/>
  <c r="F89" i="1"/>
  <c r="B81" i="1"/>
  <c r="A81" i="1"/>
  <c r="L90" i="1"/>
  <c r="F80" i="1"/>
  <c r="B73" i="1"/>
  <c r="A73" i="1"/>
  <c r="L72" i="1"/>
  <c r="J72" i="1"/>
  <c r="I72" i="1"/>
  <c r="H72" i="1"/>
  <c r="G72" i="1"/>
  <c r="F72" i="1"/>
  <c r="B64" i="1"/>
  <c r="A64" i="1"/>
  <c r="L63" i="1"/>
  <c r="L73" i="1" s="1"/>
  <c r="J63" i="1"/>
  <c r="J73" i="1" s="1"/>
  <c r="I63" i="1"/>
  <c r="I73" i="1" s="1"/>
  <c r="H63" i="1"/>
  <c r="H73" i="1" s="1"/>
  <c r="G63" i="1"/>
  <c r="F73" i="1"/>
  <c r="B57" i="1"/>
  <c r="A57" i="1"/>
  <c r="L56" i="1"/>
  <c r="J56" i="1"/>
  <c r="I56" i="1"/>
  <c r="I57" i="1" s="1"/>
  <c r="H56" i="1"/>
  <c r="H57" i="1" s="1"/>
  <c r="G56" i="1"/>
  <c r="G57" i="1" s="1"/>
  <c r="F56" i="1"/>
  <c r="F57" i="1" s="1"/>
  <c r="B49" i="1"/>
  <c r="A49" i="1"/>
  <c r="L48" i="1"/>
  <c r="L57" i="1" s="1"/>
  <c r="J57" i="1"/>
  <c r="B40" i="1"/>
  <c r="A40" i="1"/>
  <c r="L39" i="1"/>
  <c r="H40" i="1"/>
  <c r="F40" i="1"/>
  <c r="B32" i="1"/>
  <c r="A32" i="1"/>
  <c r="L31" i="1"/>
  <c r="J40" i="1"/>
  <c r="B23" i="1"/>
  <c r="A23" i="1"/>
  <c r="L22" i="1"/>
  <c r="L23" i="1" s="1"/>
  <c r="J23" i="1"/>
  <c r="H23" i="1"/>
  <c r="G23" i="1"/>
  <c r="F22" i="1"/>
  <c r="F23" i="1" s="1"/>
  <c r="B14" i="1"/>
  <c r="A14" i="1"/>
  <c r="J172" i="1" l="1"/>
  <c r="I122" i="1"/>
  <c r="L122" i="1"/>
  <c r="F106" i="1"/>
  <c r="F90" i="1"/>
  <c r="I40" i="1"/>
  <c r="G139" i="1"/>
  <c r="I155" i="1"/>
  <c r="F122" i="1"/>
  <c r="H172" i="1"/>
  <c r="H155" i="1"/>
  <c r="F155" i="1"/>
  <c r="G155" i="1"/>
  <c r="J155" i="1"/>
  <c r="J173" i="1" s="1"/>
  <c r="G122" i="1"/>
  <c r="L172" i="1"/>
  <c r="G73" i="1"/>
  <c r="L155" i="1"/>
  <c r="G172" i="1"/>
  <c r="L40" i="1"/>
  <c r="F139" i="1"/>
  <c r="L139" i="1"/>
  <c r="G40" i="1"/>
  <c r="F172" i="1"/>
  <c r="F173" i="1" l="1"/>
  <c r="H173" i="1"/>
  <c r="G173" i="1"/>
  <c r="L173" i="1"/>
  <c r="I23" i="1"/>
  <c r="I173" i="1" s="1"/>
</calcChain>
</file>

<file path=xl/sharedStrings.xml><?xml version="1.0" encoding="utf-8"?>
<sst xmlns="http://schemas.openxmlformats.org/spreadsheetml/2006/main" count="312" uniqueCount="130">
  <si>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</si>
  <si>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</si>
  <si>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</si>
  <si>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</si>
  <si>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</si>
  <si>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</si>
  <si>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</si>
  <si>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</si>
  <si>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</si>
  <si>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</si>
  <si>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</si>
  <si>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</si>
  <si>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</si>
  <si>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</si>
  <si>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</si>
  <si>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</si>
  <si>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</si>
  <si>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</si>
  <si>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</si>
  <si>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</si>
  <si>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</si>
  <si>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</si>
  <si>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</si>
  <si>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</si>
  <si>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</si>
  <si>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</si>
  <si>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</si>
  <si>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</si>
  <si>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</si>
  <si>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</si>
  <si>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</si>
  <si>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</si>
  <si>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</si>
  <si>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</si>
  <si>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</si>
  <si>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</si>
  <si>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пшеничный </t>
  </si>
  <si>
    <t>Бутерброд горячий с сыром 20/3/20</t>
  </si>
  <si>
    <t>Винегрет овощной</t>
  </si>
  <si>
    <t>Пюре картофельное</t>
  </si>
  <si>
    <t>Хлеб пшеничный</t>
  </si>
  <si>
    <t>Рис отварной</t>
  </si>
  <si>
    <t>Серова А.А.</t>
  </si>
  <si>
    <t>Чай с сахаром</t>
  </si>
  <si>
    <t>Салат из свежих помидоров</t>
  </si>
  <si>
    <t>Котлета домашняя</t>
  </si>
  <si>
    <t>Напиток смородиновый</t>
  </si>
  <si>
    <t>Йогурт</t>
  </si>
  <si>
    <t>Каша перловая рассыпчатая</t>
  </si>
  <si>
    <t>Напиток клубничный</t>
  </si>
  <si>
    <t>Гуляш из филе птицы 50/50</t>
  </si>
  <si>
    <t>Директор МУП г.Нягани "Комбинат питания"</t>
  </si>
  <si>
    <t>Каша  молочная ячневая с маслом 200/5, яйцо вареное 40</t>
  </si>
  <si>
    <t>Яблоко</t>
  </si>
  <si>
    <t>Кофейный напиток</t>
  </si>
  <si>
    <t>Икра кабачковая (пп)</t>
  </si>
  <si>
    <t>Щи из свежей капусты с картофелем, мясом говядины, зеленью 15/200/2</t>
  </si>
  <si>
    <t>Тефтели (2 вариант)60/30</t>
  </si>
  <si>
    <t>Пюре кртофельное 150</t>
  </si>
  <si>
    <t>Шоколад "Аленка" 15</t>
  </si>
  <si>
    <t>Сок  фруктый 200</t>
  </si>
  <si>
    <t>Хлеб Дарницкий</t>
  </si>
  <si>
    <t>кондитерское изделие</t>
  </si>
  <si>
    <t>3 блюдо</t>
  </si>
  <si>
    <t>Сосиска отварная с маслом , огурцы свежие порционно 25, макаронные изделия отварные</t>
  </si>
  <si>
    <t xml:space="preserve">Мандарин </t>
  </si>
  <si>
    <t>Напиток вишневый</t>
  </si>
  <si>
    <t>Хлеб витаминный</t>
  </si>
  <si>
    <t>Суп картофельный с горохом , гренками мясом птицы и зеленью 15/200/10/2</t>
  </si>
  <si>
    <t>Котлеты По-Волжски с соусом томатным 60/30</t>
  </si>
  <si>
    <t>Напиток Апельсиновый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</si>
  <si>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</si>
  <si>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Кисломолочный напиток "Снежок"</t>
  </si>
  <si>
    <t>Чай с сахаром с лимоном</t>
  </si>
  <si>
    <t>кисломол.</t>
  </si>
  <si>
    <t>Салат из белокочанной капусты с морковью</t>
  </si>
  <si>
    <t>Свекольник с зеленью200/2</t>
  </si>
  <si>
    <t>Жарко по-домашнму</t>
  </si>
  <si>
    <t>Груша</t>
  </si>
  <si>
    <t>Сок фруктовый 200</t>
  </si>
  <si>
    <t xml:space="preserve">Хлеб ржаной </t>
  </si>
  <si>
    <t>Запеканка из творога с молоком сгущеным,бутерброд с джемом 15/3/15</t>
  </si>
  <si>
    <t>Расольник Ленинградский с зеленью</t>
  </si>
  <si>
    <t>Картофель по -деревенски</t>
  </si>
  <si>
    <t>Мандарин свежий</t>
  </si>
  <si>
    <t xml:space="preserve">Хлеб дарницкий </t>
  </si>
  <si>
    <t>Фрикадельки по-Калининградски 60, огурец соленый порц.30г,картофельное пюре150.</t>
  </si>
  <si>
    <t>Бутерброд с пастой шоколадной 20/20</t>
  </si>
  <si>
    <t>Какао с молоком и витаминами "Витошка"</t>
  </si>
  <si>
    <t>сладкое</t>
  </si>
  <si>
    <t>Салат зеленый с помидорами с растительным маслом</t>
  </si>
  <si>
    <t>Суп картофельный с макаронными изделиями, мясом птицы ,зеленью 25/200/2</t>
  </si>
  <si>
    <t>Рис припущенный 150</t>
  </si>
  <si>
    <t>Компот из апельсинов с яблоками 200</t>
  </si>
  <si>
    <t>Каша молочная гречневая с маслом200/5, яйца вареные 40,</t>
  </si>
  <si>
    <t>Блинчики с начинкой п/п</t>
  </si>
  <si>
    <t>Какао с молоком и витамином Витошка</t>
  </si>
  <si>
    <t>Гематоген 25</t>
  </si>
  <si>
    <t xml:space="preserve">Салат "Витаминный" </t>
  </si>
  <si>
    <t>Суп картофельный с рыбой горбуша,зеленью15/200/2</t>
  </si>
  <si>
    <t>Тефтели (1 вариант) 60/30</t>
  </si>
  <si>
    <t>Макаронные изделия отварные150</t>
  </si>
  <si>
    <t>Сок фруктовый</t>
  </si>
  <si>
    <t>Хлеб пшеничный витаминный</t>
  </si>
  <si>
    <t>Хлеб ржаной</t>
  </si>
  <si>
    <t>Плов, помидоры свежие порциями 20</t>
  </si>
  <si>
    <t>Хлеб  витаминный</t>
  </si>
  <si>
    <t>Салат зеленый согурцами и помидорами с растительным маслом</t>
  </si>
  <si>
    <t>Борщ с капустой и картофелем, мясом говядины,зеленью</t>
  </si>
  <si>
    <t>Рыба, запеченая "Лакомка"80/10/5</t>
  </si>
  <si>
    <t>Карофель тушеный</t>
  </si>
  <si>
    <t>Котлеты "Школьные "90, огурцы свежие порционно 25,бутерброд горячий с сыром 20/3/20</t>
  </si>
  <si>
    <t>Напиток из шиповника</t>
  </si>
  <si>
    <t>Хлеб  пшеничный</t>
  </si>
  <si>
    <t>Салат Бурячек</t>
  </si>
  <si>
    <t>Суп "Новинка" с зеленью</t>
  </si>
  <si>
    <t>Гуляш 45/45</t>
  </si>
  <si>
    <t>Компот из свежих яблок</t>
  </si>
  <si>
    <t>Салат "Полонинский"60</t>
  </si>
  <si>
    <t xml:space="preserve">Язык отварной с соусом </t>
  </si>
  <si>
    <t xml:space="preserve">Каша гречневая рассыпчатая </t>
  </si>
  <si>
    <t>Напиток яблочный</t>
  </si>
  <si>
    <t>Суп картофельный с клецками, мясом птицы, зеленью20/200/2</t>
  </si>
  <si>
    <t>Фишболы с маслом 70/5, Салат из свежих помидоров 50, макароны отварные 150гр</t>
  </si>
  <si>
    <t>Салат " Несвижский"</t>
  </si>
  <si>
    <t>Солянка домашняя со сметаной , зеленью 200/10/2</t>
  </si>
  <si>
    <t>Голубцы ленивые с соусом сметанным с томатом 60/30</t>
  </si>
  <si>
    <t xml:space="preserve">Напиток с витамином  "Витошка" </t>
  </si>
  <si>
    <t>Кукуруза консервированная 30,курица по-сицилийски 70,рис отварной 150,</t>
  </si>
  <si>
    <t>Оладьи  ПП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</si>
</sst>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5" x14ac:knownFonts="1">
    <font>
      <sz val="11"/>
      <color theme="1"/>
      <name val="Calibri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>
      <alignment horizontal="left" vertical="top" wrapText="1" indent="1"/>
    </xf>
    <xf numFmtId="0" fontId="2" fillId="3" borderId="1" xfId="0" applyFont="1" applyFill="1" applyBorder="1" applyAlignment="1">
      <alignment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2" fillId="5" borderId="1" xfId="0" applyFont="1" applyFill="1" applyBorder="1"/>
    <xf numFmtId="1" fontId="2" fillId="5" borderId="1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left" vertical="center" wrapText="1"/>
    </xf>
    <xf numFmtId="2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1" fontId="1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1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2" fillId="4" borderId="1" xfId="0" applyNumberFormat="1" applyFont="1" applyFill="1" applyBorder="1" applyAlignment="1">
      <alignment horizontal="left" vertical="top" wrapText="1" indent="1"/>
    </xf>
    <xf numFmtId="2" fontId="1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wrapText="1"/>
    </xf>
    <xf numFmtId="2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top" wrapText="1"/>
    </xf>
    <xf numFmtId="1" fontId="2" fillId="6" borderId="1" xfId="0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top" wrapText="1"/>
    </xf>
    <xf numFmtId="1" fontId="2" fillId="7" borderId="1" xfId="0" applyNumberFormat="1" applyFont="1" applyFill="1" applyBorder="1" applyAlignment="1">
      <alignment horizontal="center" vertical="top" wrapText="1"/>
    </xf>
    <xf numFmtId="2" fontId="2" fillId="7" borderId="1" xfId="0" applyNumberFormat="1" applyFont="1" applyFill="1" applyBorder="1" applyAlignment="1">
      <alignment horizontal="center" vertical="top" wrapText="1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1" fontId="12" fillId="5" borderId="1" xfId="0" applyNumberFormat="1" applyFont="1" applyFill="1" applyBorder="1" applyAlignment="1" applyProtection="1">
      <alignment horizontal="center" vertical="center"/>
      <protection locked="0"/>
    </xf>
    <xf numFmtId="1" fontId="12" fillId="5" borderId="1" xfId="0" applyNumberFormat="1" applyFont="1" applyFill="1" applyBorder="1" applyAlignment="1" applyProtection="1">
      <alignment horizontal="center"/>
      <protection locked="0"/>
    </xf>
    <xf numFmtId="1" fontId="2" fillId="2" borderId="0" xfId="0" applyNumberFormat="1" applyFont="1" applyFill="1"/>
    <xf numFmtId="164" fontId="12" fillId="5" borderId="1" xfId="0" applyNumberFormat="1" applyFont="1" applyFill="1" applyBorder="1" applyAlignment="1" applyProtection="1">
      <alignment horizontal="center" vertical="center"/>
      <protection locked="0"/>
    </xf>
    <xf numFmtId="164" fontId="12" fillId="5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 applyProtection="1">
      <alignment horizontal="center" vertical="center"/>
      <protection locked="0"/>
    </xf>
    <xf numFmtId="2" fontId="11" fillId="5" borderId="1" xfId="0" applyNumberFormat="1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4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2" fontId="12" fillId="5" borderId="1" xfId="0" applyNumberFormat="1" applyFont="1" applyFill="1" applyBorder="1" applyAlignment="1" applyProtection="1">
      <alignment horizontal="center" vertical="center"/>
      <protection locked="0"/>
    </xf>
    <xf numFmtId="2" fontId="12" fillId="5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0" fontId="1" fillId="0" borderId="0" xfId="0" applyFont="1" applyFill="1"/>
    <xf numFmtId="1" fontId="11" fillId="5" borderId="1" xfId="0" applyNumberFormat="1" applyFont="1" applyFill="1" applyBorder="1" applyAlignment="1" applyProtection="1">
      <alignment horizontal="center" vertical="center"/>
      <protection locked="0"/>
    </xf>
    <xf numFmtId="164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/>
    <xf numFmtId="0" fontId="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2" fillId="0" borderId="0" xfId="0" applyFont="1" applyFill="1"/>
    <xf numFmtId="0" fontId="12" fillId="2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wrapText="1"/>
      <protection locked="0"/>
    </xf>
    <xf numFmtId="0" fontId="10" fillId="5" borderId="1" xfId="0" applyFont="1" applyFill="1" applyBorder="1" applyAlignment="1" applyProtection="1">
      <alignment horizontal="left" wrapText="1"/>
      <protection locked="0"/>
    </xf>
    <xf numFmtId="0" fontId="2" fillId="5" borderId="1" xfId="0" applyFont="1" applyFill="1" applyBorder="1" applyAlignment="1" applyProtection="1">
      <alignment horizontal="left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3"/>
  <sheetViews>
    <sheetView tabSelected="1" zoomScaleNormal="100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Q9" sqref="Q9"/>
    </sheetView>
  </sheetViews>
  <sheetFormatPr defaultColWidth="9.109375" defaultRowHeight="15.6" x14ac:dyDescent="0.3"/>
  <cols>
    <col min="1" max="1" width="5.44140625" style="3" customWidth="1"/>
    <col min="2" max="2" width="7.6640625" style="3" customWidth="1"/>
    <col min="3" max="3" width="9.33203125" style="14" customWidth="1"/>
    <col min="4" max="4" width="17.33203125" style="14" customWidth="1"/>
    <col min="5" max="5" width="36.33203125" style="3" customWidth="1"/>
    <col min="6" max="6" width="12.88671875" style="3" customWidth="1"/>
    <col min="7" max="7" width="11.5546875" style="3" customWidth="1"/>
    <col min="8" max="8" width="9.44140625" style="3" customWidth="1"/>
    <col min="9" max="9" width="7.109375" style="3" customWidth="1"/>
    <col min="10" max="10" width="9.5546875" style="3" customWidth="1"/>
    <col min="11" max="11" width="12.109375" style="3" customWidth="1"/>
    <col min="12" max="16384" width="9.109375" style="3"/>
  </cols>
  <sheetData>
    <row r="1" spans="1:14" x14ac:dyDescent="0.3">
      <c r="A1" s="7" t="s">
        <v>7</v>
      </c>
      <c r="B1" s="1"/>
      <c r="C1" s="105"/>
      <c r="D1" s="105"/>
      <c r="E1" s="105"/>
      <c r="F1" s="8" t="s">
        <v>16</v>
      </c>
      <c r="G1" s="1" t="s">
        <v>17</v>
      </c>
      <c r="H1" s="106" t="s">
        <v>51</v>
      </c>
      <c r="I1" s="106"/>
      <c r="J1" s="106"/>
      <c r="K1" s="106"/>
      <c r="L1" s="1"/>
    </row>
    <row r="2" spans="1:14" x14ac:dyDescent="0.3">
      <c r="A2" s="9" t="s">
        <v>6</v>
      </c>
      <c r="B2" s="1"/>
      <c r="C2" s="1"/>
      <c r="D2" s="7"/>
      <c r="E2" s="1"/>
      <c r="F2" s="1"/>
      <c r="G2" s="1" t="s">
        <v>18</v>
      </c>
      <c r="H2" s="107" t="s">
        <v>42</v>
      </c>
      <c r="I2" s="107"/>
      <c r="J2" s="107"/>
      <c r="K2" s="107"/>
      <c r="L2" s="1"/>
    </row>
    <row r="3" spans="1:14" ht="17.25" customHeight="1" x14ac:dyDescent="0.3">
      <c r="A3" s="10" t="s">
        <v>8</v>
      </c>
      <c r="B3" s="1"/>
      <c r="C3" s="1"/>
      <c r="D3" s="11"/>
      <c r="E3" s="29" t="s">
        <v>9</v>
      </c>
      <c r="F3" s="1"/>
      <c r="G3" s="1" t="s">
        <v>19</v>
      </c>
      <c r="H3" s="31">
        <v>30</v>
      </c>
      <c r="I3" s="31">
        <v>8</v>
      </c>
      <c r="J3" s="31">
        <v>2024</v>
      </c>
      <c r="K3" s="12"/>
      <c r="L3" s="1"/>
    </row>
    <row r="4" spans="1:14" x14ac:dyDescent="0.3">
      <c r="A4" s="1"/>
      <c r="B4" s="1"/>
      <c r="C4" s="1"/>
      <c r="D4" s="10"/>
      <c r="E4" s="1"/>
      <c r="F4" s="1"/>
      <c r="G4" s="1"/>
      <c r="H4" s="13" t="s">
        <v>33</v>
      </c>
      <c r="I4" s="13" t="s">
        <v>34</v>
      </c>
      <c r="J4" s="13" t="s">
        <v>35</v>
      </c>
      <c r="K4" s="1"/>
      <c r="L4" s="1"/>
    </row>
    <row r="5" spans="1:14" ht="27.6" x14ac:dyDescent="0.3">
      <c r="A5" s="103" t="s">
        <v>14</v>
      </c>
      <c r="B5" s="103" t="s">
        <v>15</v>
      </c>
      <c r="C5" s="104" t="s">
        <v>0</v>
      </c>
      <c r="D5" s="104" t="s">
        <v>13</v>
      </c>
      <c r="E5" s="104" t="s">
        <v>12</v>
      </c>
      <c r="F5" s="104" t="s">
        <v>31</v>
      </c>
      <c r="G5" s="104" t="s">
        <v>1</v>
      </c>
      <c r="H5" s="104" t="s">
        <v>2</v>
      </c>
      <c r="I5" s="104" t="s">
        <v>3</v>
      </c>
      <c r="J5" s="104" t="s">
        <v>10</v>
      </c>
      <c r="K5" s="104" t="s">
        <v>11</v>
      </c>
      <c r="L5" s="104" t="s">
        <v>32</v>
      </c>
    </row>
    <row r="6" spans="1:14" ht="33.6" customHeight="1" x14ac:dyDescent="0.3">
      <c r="A6" s="2">
        <v>1</v>
      </c>
      <c r="B6" s="2">
        <v>1</v>
      </c>
      <c r="C6" s="95" t="s">
        <v>20</v>
      </c>
      <c r="D6" s="67" t="s">
        <v>21</v>
      </c>
      <c r="E6" s="65" t="s">
        <v>52</v>
      </c>
      <c r="F6" s="69">
        <v>245</v>
      </c>
      <c r="G6" s="72">
        <v>9.5</v>
      </c>
      <c r="H6" s="72">
        <v>12.1</v>
      </c>
      <c r="I6" s="72">
        <v>36.1</v>
      </c>
      <c r="J6" s="72">
        <v>278.5</v>
      </c>
      <c r="K6" s="77">
        <v>98</v>
      </c>
      <c r="L6" s="75">
        <v>64.92</v>
      </c>
    </row>
    <row r="7" spans="1:14" x14ac:dyDescent="0.3">
      <c r="A7" s="2"/>
      <c r="B7" s="2"/>
      <c r="C7" s="2"/>
      <c r="D7" s="67" t="s">
        <v>21</v>
      </c>
      <c r="E7" s="65" t="s">
        <v>37</v>
      </c>
      <c r="F7" s="69">
        <v>43</v>
      </c>
      <c r="G7" s="72">
        <v>5</v>
      </c>
      <c r="H7" s="72">
        <v>5.2</v>
      </c>
      <c r="I7" s="72">
        <v>11.8</v>
      </c>
      <c r="J7" s="72">
        <v>106.3</v>
      </c>
      <c r="K7" s="77">
        <v>10</v>
      </c>
      <c r="L7" s="75">
        <v>34.58</v>
      </c>
    </row>
    <row r="8" spans="1:14" x14ac:dyDescent="0.3">
      <c r="A8" s="2"/>
      <c r="B8" s="2"/>
      <c r="C8" s="2"/>
      <c r="D8" s="67" t="s">
        <v>24</v>
      </c>
      <c r="E8" s="65" t="s">
        <v>53</v>
      </c>
      <c r="F8" s="70">
        <v>100</v>
      </c>
      <c r="G8" s="73">
        <v>0.4</v>
      </c>
      <c r="H8" s="73">
        <v>0.4</v>
      </c>
      <c r="I8" s="73">
        <v>9.5</v>
      </c>
      <c r="J8" s="73">
        <v>45.6</v>
      </c>
      <c r="K8" s="77">
        <v>82</v>
      </c>
      <c r="L8" s="76">
        <v>50.56</v>
      </c>
    </row>
    <row r="9" spans="1:14" x14ac:dyDescent="0.3">
      <c r="A9" s="2"/>
      <c r="B9" s="2"/>
      <c r="C9" s="2"/>
      <c r="D9" s="67" t="s">
        <v>22</v>
      </c>
      <c r="E9" s="66" t="s">
        <v>54</v>
      </c>
      <c r="F9" s="70">
        <v>200</v>
      </c>
      <c r="G9" s="73">
        <v>3.8</v>
      </c>
      <c r="H9" s="73">
        <v>3</v>
      </c>
      <c r="I9" s="73">
        <v>14.4</v>
      </c>
      <c r="J9" s="73">
        <v>140.30000000000001</v>
      </c>
      <c r="K9" s="77">
        <v>502</v>
      </c>
      <c r="L9" s="76">
        <v>13.06</v>
      </c>
    </row>
    <row r="10" spans="1:14" ht="15.6" customHeight="1" x14ac:dyDescent="0.3">
      <c r="A10" s="2"/>
      <c r="B10" s="2"/>
      <c r="C10" s="2"/>
      <c r="D10" s="68" t="s">
        <v>23</v>
      </c>
      <c r="E10" s="66" t="s">
        <v>36</v>
      </c>
      <c r="F10" s="70">
        <v>20</v>
      </c>
      <c r="G10" s="73">
        <v>1.5</v>
      </c>
      <c r="H10" s="73">
        <v>0.1</v>
      </c>
      <c r="I10" s="73">
        <v>9.6999999999999993</v>
      </c>
      <c r="J10" s="73">
        <v>45.9</v>
      </c>
      <c r="K10" s="78">
        <v>573</v>
      </c>
      <c r="L10" s="76">
        <v>2.88</v>
      </c>
      <c r="N10" s="71"/>
    </row>
    <row r="11" spans="1:14" x14ac:dyDescent="0.3">
      <c r="A11" s="2"/>
      <c r="B11" s="2"/>
      <c r="C11" s="2"/>
      <c r="D11" s="15"/>
      <c r="E11" s="32"/>
      <c r="F11" s="36"/>
      <c r="G11" s="34"/>
      <c r="H11" s="34"/>
      <c r="I11" s="34"/>
      <c r="J11" s="34"/>
      <c r="K11" s="35"/>
      <c r="L11" s="33"/>
    </row>
    <row r="12" spans="1:14" ht="18.75" customHeight="1" x14ac:dyDescent="0.3">
      <c r="A12" s="2"/>
      <c r="B12" s="2"/>
      <c r="C12" s="2"/>
      <c r="D12" s="15"/>
      <c r="E12" s="37"/>
      <c r="F12" s="36"/>
      <c r="G12" s="33"/>
      <c r="H12" s="33"/>
      <c r="I12" s="33"/>
      <c r="J12" s="33"/>
      <c r="K12" s="36"/>
      <c r="L12" s="33"/>
    </row>
    <row r="13" spans="1:14" x14ac:dyDescent="0.3">
      <c r="A13" s="2"/>
      <c r="B13" s="2"/>
      <c r="C13" s="2"/>
      <c r="D13" s="45" t="s">
        <v>30</v>
      </c>
      <c r="E13" s="46"/>
      <c r="F13" s="74">
        <f>F6+F7+F8+F9+F10</f>
        <v>608</v>
      </c>
      <c r="G13" s="74">
        <f t="shared" ref="G13:L13" si="0">G6+G7+G8+G9+G10</f>
        <v>20.2</v>
      </c>
      <c r="H13" s="74">
        <f t="shared" si="0"/>
        <v>20.8</v>
      </c>
      <c r="I13" s="74">
        <f t="shared" si="0"/>
        <v>81.500000000000014</v>
      </c>
      <c r="J13" s="74">
        <f t="shared" si="0"/>
        <v>616.6</v>
      </c>
      <c r="K13" s="19"/>
      <c r="L13" s="19">
        <f t="shared" si="0"/>
        <v>166</v>
      </c>
    </row>
    <row r="14" spans="1:14" x14ac:dyDescent="0.3">
      <c r="A14" s="2">
        <f>A6</f>
        <v>1</v>
      </c>
      <c r="B14" s="2">
        <f>B6</f>
        <v>1</v>
      </c>
      <c r="C14" s="95" t="s">
        <v>25</v>
      </c>
      <c r="D14" s="81" t="s">
        <v>26</v>
      </c>
      <c r="E14" s="79" t="s">
        <v>55</v>
      </c>
      <c r="F14" s="69">
        <v>60</v>
      </c>
      <c r="G14" s="72">
        <v>1.1000000000000001</v>
      </c>
      <c r="H14" s="72">
        <v>2.8</v>
      </c>
      <c r="I14" s="72">
        <v>4.5999999999999996</v>
      </c>
      <c r="J14" s="72">
        <v>71.400000000000006</v>
      </c>
      <c r="K14" s="78">
        <v>150</v>
      </c>
      <c r="L14" s="75">
        <v>20.66</v>
      </c>
    </row>
    <row r="15" spans="1:14" ht="30.6" customHeight="1" x14ac:dyDescent="0.3">
      <c r="A15" s="2"/>
      <c r="B15" s="2"/>
      <c r="C15" s="2"/>
      <c r="D15" s="81" t="s">
        <v>27</v>
      </c>
      <c r="E15" s="80" t="s">
        <v>56</v>
      </c>
      <c r="F15" s="69">
        <v>217</v>
      </c>
      <c r="G15" s="72">
        <v>8.6999999999999993</v>
      </c>
      <c r="H15" s="72">
        <v>5.9</v>
      </c>
      <c r="I15" s="72">
        <v>17.2</v>
      </c>
      <c r="J15" s="72">
        <v>145.9</v>
      </c>
      <c r="K15" s="78">
        <v>124</v>
      </c>
      <c r="L15" s="75">
        <v>47.8</v>
      </c>
    </row>
    <row r="16" spans="1:14" x14ac:dyDescent="0.3">
      <c r="A16" s="2"/>
      <c r="B16" s="2"/>
      <c r="C16" s="2"/>
      <c r="D16" s="81" t="s">
        <v>28</v>
      </c>
      <c r="E16" s="80" t="s">
        <v>57</v>
      </c>
      <c r="F16" s="70">
        <v>90</v>
      </c>
      <c r="G16" s="73">
        <v>8.4</v>
      </c>
      <c r="H16" s="73">
        <v>9.8000000000000007</v>
      </c>
      <c r="I16" s="73">
        <v>19.899999999999999</v>
      </c>
      <c r="J16" s="73">
        <v>260.5</v>
      </c>
      <c r="K16" s="78">
        <v>461</v>
      </c>
      <c r="L16" s="76">
        <v>75.16</v>
      </c>
    </row>
    <row r="17" spans="1:12" x14ac:dyDescent="0.3">
      <c r="A17" s="2"/>
      <c r="B17" s="2"/>
      <c r="C17" s="2"/>
      <c r="D17" s="81" t="s">
        <v>29</v>
      </c>
      <c r="E17" s="80" t="s">
        <v>58</v>
      </c>
      <c r="F17" s="70">
        <v>150</v>
      </c>
      <c r="G17" s="73">
        <v>3.2</v>
      </c>
      <c r="H17" s="73">
        <v>5.3</v>
      </c>
      <c r="I17" s="73">
        <v>31.4</v>
      </c>
      <c r="J17" s="73">
        <v>146.1</v>
      </c>
      <c r="K17" s="78">
        <v>520</v>
      </c>
      <c r="L17" s="76">
        <v>21.52</v>
      </c>
    </row>
    <row r="18" spans="1:12" ht="26.4" x14ac:dyDescent="0.3">
      <c r="A18" s="2"/>
      <c r="B18" s="2"/>
      <c r="C18" s="2"/>
      <c r="D18" s="82" t="s">
        <v>62</v>
      </c>
      <c r="E18" s="80" t="s">
        <v>59</v>
      </c>
      <c r="F18" s="70">
        <v>15</v>
      </c>
      <c r="G18" s="73">
        <v>1.4</v>
      </c>
      <c r="H18" s="73">
        <v>4.5999999999999996</v>
      </c>
      <c r="I18" s="73">
        <v>7.3</v>
      </c>
      <c r="J18" s="73">
        <v>80.599999999999994</v>
      </c>
      <c r="K18" s="78"/>
      <c r="L18" s="76">
        <v>43</v>
      </c>
    </row>
    <row r="19" spans="1:12" x14ac:dyDescent="0.3">
      <c r="A19" s="2"/>
      <c r="B19" s="2"/>
      <c r="C19" s="2"/>
      <c r="D19" s="83" t="s">
        <v>63</v>
      </c>
      <c r="E19" s="66" t="s">
        <v>60</v>
      </c>
      <c r="F19" s="70">
        <v>200</v>
      </c>
      <c r="G19" s="73">
        <v>1</v>
      </c>
      <c r="H19" s="73">
        <v>0.2</v>
      </c>
      <c r="I19" s="73">
        <v>19.600000000000001</v>
      </c>
      <c r="J19" s="73">
        <v>83.4</v>
      </c>
      <c r="K19" s="78">
        <v>859</v>
      </c>
      <c r="L19" s="76">
        <v>33.58</v>
      </c>
    </row>
    <row r="20" spans="1:12" ht="17.25" customHeight="1" x14ac:dyDescent="0.3">
      <c r="A20" s="2"/>
      <c r="B20" s="2"/>
      <c r="C20" s="2"/>
      <c r="D20" s="81" t="s">
        <v>23</v>
      </c>
      <c r="E20" s="66" t="s">
        <v>40</v>
      </c>
      <c r="F20" s="70">
        <v>20</v>
      </c>
      <c r="G20" s="73">
        <v>1.5</v>
      </c>
      <c r="H20" s="73">
        <v>0.1</v>
      </c>
      <c r="I20" s="73">
        <v>9.6999999999999993</v>
      </c>
      <c r="J20" s="73">
        <v>45.9</v>
      </c>
      <c r="K20" s="78">
        <v>573</v>
      </c>
      <c r="L20" s="76">
        <v>2.88</v>
      </c>
    </row>
    <row r="21" spans="1:12" x14ac:dyDescent="0.3">
      <c r="A21" s="2"/>
      <c r="B21" s="2"/>
      <c r="C21" s="2"/>
      <c r="D21" s="81" t="s">
        <v>23</v>
      </c>
      <c r="E21" s="66" t="s">
        <v>61</v>
      </c>
      <c r="F21" s="70">
        <v>30</v>
      </c>
      <c r="G21" s="73">
        <v>2</v>
      </c>
      <c r="H21" s="73">
        <v>0.3</v>
      </c>
      <c r="I21" s="73">
        <v>12.7</v>
      </c>
      <c r="J21" s="73">
        <v>61.2</v>
      </c>
      <c r="K21" s="78">
        <v>573</v>
      </c>
      <c r="L21" s="76">
        <v>3.4</v>
      </c>
    </row>
    <row r="22" spans="1:12" x14ac:dyDescent="0.3">
      <c r="A22" s="2"/>
      <c r="B22" s="2"/>
      <c r="C22" s="2"/>
      <c r="D22" s="43" t="s">
        <v>30</v>
      </c>
      <c r="E22" s="44"/>
      <c r="F22" s="84">
        <f>SUM(F14:F21)</f>
        <v>782</v>
      </c>
      <c r="G22" s="84">
        <f t="shared" ref="G22:J22" si="1">SUM(G14:G21)</f>
        <v>27.299999999999997</v>
      </c>
      <c r="H22" s="84">
        <f t="shared" si="1"/>
        <v>29</v>
      </c>
      <c r="I22" s="84">
        <f t="shared" si="1"/>
        <v>122.4</v>
      </c>
      <c r="J22" s="84">
        <f t="shared" si="1"/>
        <v>895</v>
      </c>
      <c r="K22" s="17"/>
      <c r="L22" s="16">
        <f>SUM(L14:L21)</f>
        <v>248.00000000000003</v>
      </c>
    </row>
    <row r="23" spans="1:12" ht="14.25" customHeight="1" x14ac:dyDescent="0.3">
      <c r="A23" s="2">
        <f>A6</f>
        <v>1</v>
      </c>
      <c r="B23" s="2">
        <f>B6</f>
        <v>1</v>
      </c>
      <c r="C23" s="108" t="s">
        <v>4</v>
      </c>
      <c r="D23" s="109"/>
      <c r="E23" s="26"/>
      <c r="F23" s="27">
        <f>F13+F22</f>
        <v>1390</v>
      </c>
      <c r="G23" s="28">
        <f>G13+G22</f>
        <v>47.5</v>
      </c>
      <c r="H23" s="28">
        <f>H13+H22</f>
        <v>49.8</v>
      </c>
      <c r="I23" s="28">
        <f>I13+I22</f>
        <v>203.90000000000003</v>
      </c>
      <c r="J23" s="28">
        <f>J13+J22</f>
        <v>1511.6</v>
      </c>
      <c r="K23" s="27"/>
      <c r="L23" s="28">
        <f>L13+L22</f>
        <v>414</v>
      </c>
    </row>
    <row r="24" spans="1:12" ht="41.4" x14ac:dyDescent="0.3">
      <c r="A24" s="2">
        <v>1</v>
      </c>
      <c r="B24" s="2">
        <v>2</v>
      </c>
      <c r="C24" s="99" t="s">
        <v>20</v>
      </c>
      <c r="D24" s="67" t="s">
        <v>21</v>
      </c>
      <c r="E24" s="65" t="s">
        <v>64</v>
      </c>
      <c r="F24" s="69">
        <v>235</v>
      </c>
      <c r="G24" s="72">
        <v>16.600000000000001</v>
      </c>
      <c r="H24" s="72">
        <v>18.7</v>
      </c>
      <c r="I24" s="72">
        <v>35.5</v>
      </c>
      <c r="J24" s="72">
        <v>387.1</v>
      </c>
      <c r="K24" s="77">
        <v>353</v>
      </c>
      <c r="L24" s="75">
        <v>80.400000000000006</v>
      </c>
    </row>
    <row r="25" spans="1:12" ht="21" customHeight="1" x14ac:dyDescent="0.3">
      <c r="A25" s="2"/>
      <c r="B25" s="2"/>
      <c r="C25" s="1"/>
      <c r="D25" s="67" t="s">
        <v>24</v>
      </c>
      <c r="E25" s="65" t="s">
        <v>65</v>
      </c>
      <c r="F25" s="70">
        <v>150</v>
      </c>
      <c r="G25" s="73">
        <v>0.8</v>
      </c>
      <c r="H25" s="73">
        <v>0.6</v>
      </c>
      <c r="I25" s="73">
        <v>20</v>
      </c>
      <c r="J25" s="73">
        <v>91.2</v>
      </c>
      <c r="K25" s="77">
        <v>82</v>
      </c>
      <c r="L25" s="76">
        <v>68.52</v>
      </c>
    </row>
    <row r="26" spans="1:12" ht="18.75" customHeight="1" x14ac:dyDescent="0.3">
      <c r="A26" s="2"/>
      <c r="B26" s="2"/>
      <c r="C26" s="1"/>
      <c r="D26" s="67" t="s">
        <v>22</v>
      </c>
      <c r="E26" s="66" t="s">
        <v>66</v>
      </c>
      <c r="F26" s="70">
        <v>200</v>
      </c>
      <c r="G26" s="73">
        <v>0.1</v>
      </c>
      <c r="H26" s="73">
        <v>0</v>
      </c>
      <c r="I26" s="73">
        <v>16.7</v>
      </c>
      <c r="J26" s="73">
        <v>68</v>
      </c>
      <c r="K26" s="77">
        <v>702</v>
      </c>
      <c r="L26" s="76">
        <v>14.2</v>
      </c>
    </row>
    <row r="27" spans="1:12" x14ac:dyDescent="0.3">
      <c r="A27" s="2"/>
      <c r="B27" s="2"/>
      <c r="C27" s="1"/>
      <c r="D27" s="68" t="s">
        <v>23</v>
      </c>
      <c r="E27" s="66" t="s">
        <v>67</v>
      </c>
      <c r="F27" s="70">
        <v>20</v>
      </c>
      <c r="G27" s="73">
        <v>1.5</v>
      </c>
      <c r="H27" s="73">
        <v>0.1</v>
      </c>
      <c r="I27" s="73">
        <v>9.6999999999999993</v>
      </c>
      <c r="J27" s="73">
        <v>45.9</v>
      </c>
      <c r="K27" s="78">
        <v>573</v>
      </c>
      <c r="L27" s="76">
        <v>2.88</v>
      </c>
    </row>
    <row r="28" spans="1:12" x14ac:dyDescent="0.3">
      <c r="A28" s="2"/>
      <c r="B28" s="2"/>
      <c r="C28" s="1"/>
      <c r="D28" s="1"/>
      <c r="E28" s="42"/>
      <c r="F28" s="48"/>
      <c r="G28" s="47"/>
      <c r="H28" s="47"/>
      <c r="I28" s="47"/>
      <c r="J28" s="47"/>
      <c r="K28" s="39"/>
      <c r="L28" s="47"/>
    </row>
    <row r="29" spans="1:12" x14ac:dyDescent="0.3">
      <c r="A29" s="2"/>
      <c r="B29" s="2"/>
      <c r="C29" s="1"/>
      <c r="D29" s="1"/>
      <c r="E29" s="42"/>
      <c r="F29" s="48"/>
      <c r="G29" s="47"/>
      <c r="H29" s="47"/>
      <c r="I29" s="47"/>
      <c r="J29" s="47"/>
      <c r="K29" s="39"/>
      <c r="L29" s="47"/>
    </row>
    <row r="30" spans="1:12" ht="18.75" customHeight="1" x14ac:dyDescent="0.3">
      <c r="A30" s="2"/>
      <c r="B30" s="2"/>
      <c r="C30" s="1"/>
      <c r="D30" s="1"/>
      <c r="E30" s="42"/>
      <c r="F30" s="48"/>
      <c r="G30" s="47"/>
      <c r="H30" s="47"/>
      <c r="I30" s="47"/>
      <c r="J30" s="47"/>
      <c r="K30" s="39"/>
      <c r="L30" s="47"/>
    </row>
    <row r="31" spans="1:12" x14ac:dyDescent="0.3">
      <c r="A31" s="2"/>
      <c r="B31" s="2"/>
      <c r="C31" s="1"/>
      <c r="D31" s="49" t="s">
        <v>30</v>
      </c>
      <c r="E31" s="6"/>
      <c r="F31" s="85">
        <f>F24+F25+F26+F27</f>
        <v>605</v>
      </c>
      <c r="G31" s="85">
        <f t="shared" ref="G31:J31" si="2">G24+G25+G26+G27</f>
        <v>19.000000000000004</v>
      </c>
      <c r="H31" s="85">
        <f t="shared" si="2"/>
        <v>19.400000000000002</v>
      </c>
      <c r="I31" s="85">
        <f t="shared" si="2"/>
        <v>81.900000000000006</v>
      </c>
      <c r="J31" s="85">
        <f t="shared" si="2"/>
        <v>592.19999999999993</v>
      </c>
      <c r="K31" s="17"/>
      <c r="L31" s="16">
        <f>SUM(L24:L30)</f>
        <v>166</v>
      </c>
    </row>
    <row r="32" spans="1:12" x14ac:dyDescent="0.3">
      <c r="A32" s="2">
        <f>A24</f>
        <v>1</v>
      </c>
      <c r="B32" s="2">
        <f>B24</f>
        <v>2</v>
      </c>
      <c r="C32" s="99" t="s">
        <v>25</v>
      </c>
      <c r="D32" s="81" t="s">
        <v>26</v>
      </c>
      <c r="E32" s="79" t="s">
        <v>38</v>
      </c>
      <c r="F32" s="69">
        <v>60</v>
      </c>
      <c r="G32" s="72">
        <v>0.7</v>
      </c>
      <c r="H32" s="72">
        <v>5.9</v>
      </c>
      <c r="I32" s="72">
        <v>4.3</v>
      </c>
      <c r="J32" s="72">
        <v>73.7</v>
      </c>
      <c r="K32" s="78">
        <v>1</v>
      </c>
      <c r="L32" s="75">
        <v>23.16</v>
      </c>
    </row>
    <row r="33" spans="1:12" ht="42" x14ac:dyDescent="0.3">
      <c r="A33" s="2"/>
      <c r="B33" s="2"/>
      <c r="C33" s="1"/>
      <c r="D33" s="81" t="s">
        <v>27</v>
      </c>
      <c r="E33" s="80" t="s">
        <v>68</v>
      </c>
      <c r="F33" s="69">
        <v>227</v>
      </c>
      <c r="G33" s="72">
        <v>6</v>
      </c>
      <c r="H33" s="72">
        <v>4.2</v>
      </c>
      <c r="I33" s="72">
        <v>24.5</v>
      </c>
      <c r="J33" s="72">
        <v>159.80000000000001</v>
      </c>
      <c r="K33" s="78">
        <v>139</v>
      </c>
      <c r="L33" s="75">
        <v>43.68</v>
      </c>
    </row>
    <row r="34" spans="1:12" ht="28.2" x14ac:dyDescent="0.3">
      <c r="A34" s="2"/>
      <c r="B34" s="2"/>
      <c r="C34" s="1"/>
      <c r="D34" s="81" t="s">
        <v>28</v>
      </c>
      <c r="E34" s="80" t="s">
        <v>69</v>
      </c>
      <c r="F34" s="70">
        <v>90</v>
      </c>
      <c r="G34" s="73">
        <v>11.8</v>
      </c>
      <c r="H34" s="73">
        <v>10.6</v>
      </c>
      <c r="I34" s="73">
        <v>5.3</v>
      </c>
      <c r="J34" s="73">
        <v>190.3</v>
      </c>
      <c r="K34" s="78">
        <v>1</v>
      </c>
      <c r="L34" s="76">
        <v>141.38</v>
      </c>
    </row>
    <row r="35" spans="1:12" ht="19.5" customHeight="1" x14ac:dyDescent="0.3">
      <c r="A35" s="2"/>
      <c r="B35" s="2"/>
      <c r="C35" s="1"/>
      <c r="D35" s="81" t="s">
        <v>29</v>
      </c>
      <c r="E35" s="80" t="s">
        <v>41</v>
      </c>
      <c r="F35" s="70">
        <v>150</v>
      </c>
      <c r="G35" s="73">
        <v>3.7</v>
      </c>
      <c r="H35" s="73">
        <v>5.9</v>
      </c>
      <c r="I35" s="73">
        <v>38.4</v>
      </c>
      <c r="J35" s="73">
        <v>221.5</v>
      </c>
      <c r="K35" s="78">
        <v>385</v>
      </c>
      <c r="L35" s="76">
        <v>19.04</v>
      </c>
    </row>
    <row r="36" spans="1:12" x14ac:dyDescent="0.3">
      <c r="A36" s="2"/>
      <c r="B36" s="2"/>
      <c r="C36" s="1"/>
      <c r="D36" s="83" t="s">
        <v>63</v>
      </c>
      <c r="E36" s="66" t="s">
        <v>70</v>
      </c>
      <c r="F36" s="70">
        <v>200</v>
      </c>
      <c r="G36" s="73">
        <v>0.2</v>
      </c>
      <c r="H36" s="73">
        <v>0</v>
      </c>
      <c r="I36" s="73">
        <v>25.7</v>
      </c>
      <c r="J36" s="73">
        <v>105</v>
      </c>
      <c r="K36" s="78">
        <v>699</v>
      </c>
      <c r="L36" s="76">
        <v>14.28</v>
      </c>
    </row>
    <row r="37" spans="1:12" x14ac:dyDescent="0.3">
      <c r="A37" s="2"/>
      <c r="B37" s="2"/>
      <c r="C37" s="1"/>
      <c r="D37" s="81" t="s">
        <v>23</v>
      </c>
      <c r="E37" s="66" t="s">
        <v>67</v>
      </c>
      <c r="F37" s="70">
        <v>20</v>
      </c>
      <c r="G37" s="73">
        <v>1.5</v>
      </c>
      <c r="H37" s="73">
        <v>0.1</v>
      </c>
      <c r="I37" s="73">
        <v>9.6999999999999993</v>
      </c>
      <c r="J37" s="73">
        <v>45.9</v>
      </c>
      <c r="K37" s="78">
        <v>573</v>
      </c>
      <c r="L37" s="76">
        <v>3.06</v>
      </c>
    </row>
    <row r="38" spans="1:12" x14ac:dyDescent="0.3">
      <c r="A38" s="2"/>
      <c r="B38" s="2"/>
      <c r="C38" s="1"/>
      <c r="D38" s="81" t="s">
        <v>23</v>
      </c>
      <c r="E38" s="66" t="s">
        <v>61</v>
      </c>
      <c r="F38" s="70">
        <v>30</v>
      </c>
      <c r="G38" s="73">
        <v>2</v>
      </c>
      <c r="H38" s="73">
        <v>0.3</v>
      </c>
      <c r="I38" s="73">
        <v>12.7</v>
      </c>
      <c r="J38" s="73">
        <v>61.2</v>
      </c>
      <c r="K38" s="78">
        <v>573</v>
      </c>
      <c r="L38" s="76">
        <v>3.4</v>
      </c>
    </row>
    <row r="39" spans="1:12" x14ac:dyDescent="0.3">
      <c r="A39" s="2"/>
      <c r="B39" s="2"/>
      <c r="C39" s="1"/>
      <c r="D39" s="49" t="s">
        <v>30</v>
      </c>
      <c r="E39" s="6"/>
      <c r="F39" s="85">
        <f>F32+F33+F34+F35+F36+F37+F38</f>
        <v>777</v>
      </c>
      <c r="G39" s="85">
        <f t="shared" ref="G39:J39" si="3">G32+G33+G34+G35+G36+G37+G38</f>
        <v>25.9</v>
      </c>
      <c r="H39" s="85">
        <f t="shared" si="3"/>
        <v>27.000000000000004</v>
      </c>
      <c r="I39" s="85">
        <f t="shared" si="3"/>
        <v>120.60000000000001</v>
      </c>
      <c r="J39" s="85">
        <f t="shared" si="3"/>
        <v>857.4</v>
      </c>
      <c r="K39" s="21"/>
      <c r="L39" s="16">
        <f>SUM(L32:L38)</f>
        <v>248</v>
      </c>
    </row>
    <row r="40" spans="1:12" ht="15.75" customHeight="1" x14ac:dyDescent="0.3">
      <c r="A40" s="2">
        <f>A24</f>
        <v>1</v>
      </c>
      <c r="B40" s="2">
        <f>B24</f>
        <v>2</v>
      </c>
      <c r="C40" s="108" t="s">
        <v>4</v>
      </c>
      <c r="D40" s="109"/>
      <c r="E40" s="26"/>
      <c r="F40" s="27">
        <f>F31+F39</f>
        <v>1382</v>
      </c>
      <c r="G40" s="28">
        <f>G31+G39</f>
        <v>44.900000000000006</v>
      </c>
      <c r="H40" s="28">
        <f>H31+H39</f>
        <v>46.400000000000006</v>
      </c>
      <c r="I40" s="28">
        <f>I31+I39</f>
        <v>202.5</v>
      </c>
      <c r="J40" s="28">
        <f>J31+J39</f>
        <v>1449.6</v>
      </c>
      <c r="K40" s="50"/>
      <c r="L40" s="28">
        <f>L31+L39</f>
        <v>414</v>
      </c>
    </row>
    <row r="41" spans="1:12" ht="69" x14ac:dyDescent="0.3">
      <c r="A41" s="2">
        <v>1</v>
      </c>
      <c r="B41" s="2">
        <v>3</v>
      </c>
      <c r="C41" s="100" t="s">
        <v>20</v>
      </c>
      <c r="D41" s="67" t="s">
        <v>21</v>
      </c>
      <c r="E41" s="65" t="s">
        <v>71</v>
      </c>
      <c r="F41" s="69">
        <v>291</v>
      </c>
      <c r="G41" s="72">
        <v>12.8</v>
      </c>
      <c r="H41" s="72">
        <v>14.6</v>
      </c>
      <c r="I41" s="72">
        <v>45.7</v>
      </c>
      <c r="J41" s="72">
        <v>404</v>
      </c>
      <c r="K41" s="77">
        <v>500</v>
      </c>
      <c r="L41" s="86">
        <v>108.28</v>
      </c>
    </row>
    <row r="42" spans="1:12" x14ac:dyDescent="0.3">
      <c r="A42" s="2"/>
      <c r="B42" s="2"/>
      <c r="C42" s="15"/>
      <c r="D42" s="67" t="s">
        <v>74</v>
      </c>
      <c r="E42" s="65" t="s">
        <v>72</v>
      </c>
      <c r="F42" s="70">
        <v>200</v>
      </c>
      <c r="G42" s="73">
        <v>5.2</v>
      </c>
      <c r="H42" s="73">
        <v>4.4000000000000004</v>
      </c>
      <c r="I42" s="73">
        <v>21.2</v>
      </c>
      <c r="J42" s="73">
        <v>104.6</v>
      </c>
      <c r="K42" s="78">
        <v>470</v>
      </c>
      <c r="L42" s="87">
        <v>47.28</v>
      </c>
    </row>
    <row r="43" spans="1:12" x14ac:dyDescent="0.3">
      <c r="A43" s="2"/>
      <c r="B43" s="2"/>
      <c r="C43" s="15"/>
      <c r="D43" s="83" t="s">
        <v>22</v>
      </c>
      <c r="E43" s="66" t="s">
        <v>73</v>
      </c>
      <c r="F43" s="70">
        <v>200</v>
      </c>
      <c r="G43" s="73">
        <v>0.3</v>
      </c>
      <c r="H43" s="73">
        <v>1.6</v>
      </c>
      <c r="I43" s="73">
        <v>11.3</v>
      </c>
      <c r="J43" s="73">
        <v>43.4</v>
      </c>
      <c r="K43" s="77">
        <v>459</v>
      </c>
      <c r="L43" s="87">
        <v>7.44</v>
      </c>
    </row>
    <row r="44" spans="1:12" ht="15" customHeight="1" x14ac:dyDescent="0.3">
      <c r="A44" s="2"/>
      <c r="B44" s="2"/>
      <c r="C44" s="15"/>
      <c r="D44" s="68" t="s">
        <v>23</v>
      </c>
      <c r="E44" s="66" t="s">
        <v>40</v>
      </c>
      <c r="F44" s="70">
        <v>20</v>
      </c>
      <c r="G44" s="73">
        <v>1.5</v>
      </c>
      <c r="H44" s="73">
        <v>0.1</v>
      </c>
      <c r="I44" s="73">
        <v>9.6999999999999993</v>
      </c>
      <c r="J44" s="73">
        <v>45.9</v>
      </c>
      <c r="K44" s="78">
        <v>573</v>
      </c>
      <c r="L44" s="87">
        <v>3</v>
      </c>
    </row>
    <row r="45" spans="1:12" ht="18" customHeight="1" x14ac:dyDescent="0.3">
      <c r="A45" s="2"/>
      <c r="B45" s="2"/>
      <c r="C45" s="15"/>
      <c r="D45" s="25"/>
      <c r="E45" s="54"/>
      <c r="F45" s="35"/>
      <c r="G45" s="51"/>
      <c r="H45" s="51"/>
      <c r="I45" s="51"/>
      <c r="J45" s="51"/>
      <c r="K45" s="52"/>
      <c r="L45" s="51"/>
    </row>
    <row r="46" spans="1:12" ht="15" customHeight="1" x14ac:dyDescent="0.3">
      <c r="A46" s="2"/>
      <c r="B46" s="2"/>
      <c r="C46" s="15"/>
      <c r="D46" s="20"/>
      <c r="E46" s="32"/>
      <c r="F46" s="38"/>
      <c r="G46" s="53"/>
      <c r="H46" s="53"/>
      <c r="I46" s="53"/>
      <c r="J46" s="53"/>
      <c r="K46" s="52"/>
      <c r="L46" s="53"/>
    </row>
    <row r="47" spans="1:12" ht="15" customHeight="1" x14ac:dyDescent="0.3">
      <c r="A47" s="2"/>
      <c r="B47" s="2"/>
      <c r="C47" s="15"/>
      <c r="D47" s="20"/>
      <c r="E47" s="54"/>
      <c r="F47" s="38"/>
      <c r="G47" s="51"/>
      <c r="H47" s="51"/>
      <c r="I47" s="51"/>
      <c r="J47" s="51"/>
      <c r="K47" s="52"/>
      <c r="L47" s="51"/>
    </row>
    <row r="48" spans="1:12" ht="15" customHeight="1" x14ac:dyDescent="0.3">
      <c r="A48" s="2"/>
      <c r="B48" s="2"/>
      <c r="C48" s="1"/>
      <c r="D48" s="49" t="s">
        <v>30</v>
      </c>
      <c r="E48" s="6"/>
      <c r="F48" s="17">
        <f>SUM(F41:F47)</f>
        <v>711</v>
      </c>
      <c r="G48" s="16">
        <f>SUM(G41:G47)</f>
        <v>19.8</v>
      </c>
      <c r="H48" s="16">
        <f>SUM(H41:H47)</f>
        <v>20.700000000000003</v>
      </c>
      <c r="I48" s="16">
        <f>SUM(I41:I47)</f>
        <v>87.9</v>
      </c>
      <c r="J48" s="16">
        <f>SUM(J41:J47)</f>
        <v>597.9</v>
      </c>
      <c r="K48" s="17"/>
      <c r="L48" s="16">
        <f>SUM(L41:L47)</f>
        <v>166</v>
      </c>
    </row>
    <row r="49" spans="1:12" ht="27.6" x14ac:dyDescent="0.3">
      <c r="A49" s="2">
        <f>A41</f>
        <v>1</v>
      </c>
      <c r="B49" s="2">
        <f>B41</f>
        <v>3</v>
      </c>
      <c r="C49" s="99" t="s">
        <v>25</v>
      </c>
      <c r="D49" s="81" t="s">
        <v>26</v>
      </c>
      <c r="E49" s="79" t="s">
        <v>75</v>
      </c>
      <c r="F49" s="69">
        <v>60</v>
      </c>
      <c r="G49" s="72">
        <v>1</v>
      </c>
      <c r="H49" s="72">
        <v>6</v>
      </c>
      <c r="I49" s="72">
        <v>5.7</v>
      </c>
      <c r="J49" s="72">
        <v>81.7</v>
      </c>
      <c r="K49" s="78">
        <v>4</v>
      </c>
      <c r="L49" s="86">
        <v>6.76</v>
      </c>
    </row>
    <row r="50" spans="1:12" x14ac:dyDescent="0.3">
      <c r="A50" s="2"/>
      <c r="B50" s="2"/>
      <c r="C50" s="1"/>
      <c r="D50" s="81" t="s">
        <v>27</v>
      </c>
      <c r="E50" s="80" t="s">
        <v>76</v>
      </c>
      <c r="F50" s="69">
        <v>202</v>
      </c>
      <c r="G50" s="72">
        <v>2</v>
      </c>
      <c r="H50" s="72">
        <v>4.5999999999999996</v>
      </c>
      <c r="I50" s="72">
        <v>28</v>
      </c>
      <c r="J50" s="72">
        <v>124.9</v>
      </c>
      <c r="K50" s="78">
        <v>34</v>
      </c>
      <c r="L50" s="86">
        <v>21.04</v>
      </c>
    </row>
    <row r="51" spans="1:12" ht="15" customHeight="1" x14ac:dyDescent="0.3">
      <c r="A51" s="2"/>
      <c r="B51" s="2"/>
      <c r="C51" s="1"/>
      <c r="D51" s="81" t="s">
        <v>28</v>
      </c>
      <c r="E51" s="80" t="s">
        <v>77</v>
      </c>
      <c r="F51" s="70">
        <v>190</v>
      </c>
      <c r="G51" s="73">
        <v>18.600000000000001</v>
      </c>
      <c r="H51" s="73">
        <v>16.600000000000001</v>
      </c>
      <c r="I51" s="73">
        <v>36.5</v>
      </c>
      <c r="J51" s="73">
        <v>376.2</v>
      </c>
      <c r="K51" s="78">
        <v>394</v>
      </c>
      <c r="L51" s="87">
        <v>99.54</v>
      </c>
    </row>
    <row r="52" spans="1:12" x14ac:dyDescent="0.3">
      <c r="A52" s="2"/>
      <c r="B52" s="2"/>
      <c r="C52" s="1"/>
      <c r="D52" s="81" t="s">
        <v>24</v>
      </c>
      <c r="E52" s="80" t="s">
        <v>78</v>
      </c>
      <c r="F52" s="70">
        <v>210</v>
      </c>
      <c r="G52" s="73">
        <v>0.9</v>
      </c>
      <c r="H52" s="73">
        <v>0.5</v>
      </c>
      <c r="I52" s="73">
        <v>9.4</v>
      </c>
      <c r="J52" s="73">
        <v>54.7</v>
      </c>
      <c r="K52" s="78">
        <v>82</v>
      </c>
      <c r="L52" s="87">
        <v>79.8</v>
      </c>
    </row>
    <row r="53" spans="1:12" x14ac:dyDescent="0.3">
      <c r="A53" s="2"/>
      <c r="B53" s="2"/>
      <c r="C53" s="1"/>
      <c r="D53" s="83" t="s">
        <v>63</v>
      </c>
      <c r="E53" s="66" t="s">
        <v>79</v>
      </c>
      <c r="F53" s="70">
        <v>200</v>
      </c>
      <c r="G53" s="73">
        <v>1</v>
      </c>
      <c r="H53" s="73">
        <v>0.2</v>
      </c>
      <c r="I53" s="73">
        <v>19.600000000000001</v>
      </c>
      <c r="J53" s="73">
        <v>83.4</v>
      </c>
      <c r="K53" s="78">
        <v>859</v>
      </c>
      <c r="L53" s="87">
        <v>34.58</v>
      </c>
    </row>
    <row r="54" spans="1:12" x14ac:dyDescent="0.3">
      <c r="A54" s="2"/>
      <c r="B54" s="2"/>
      <c r="C54" s="1"/>
      <c r="D54" s="81" t="s">
        <v>23</v>
      </c>
      <c r="E54" s="66" t="s">
        <v>36</v>
      </c>
      <c r="F54" s="70">
        <v>20</v>
      </c>
      <c r="G54" s="73">
        <v>1.5</v>
      </c>
      <c r="H54" s="73">
        <v>0.1</v>
      </c>
      <c r="I54" s="73">
        <v>9.6999999999999993</v>
      </c>
      <c r="J54" s="73">
        <v>45.9</v>
      </c>
      <c r="K54" s="78">
        <v>573</v>
      </c>
      <c r="L54" s="87">
        <v>2.88</v>
      </c>
    </row>
    <row r="55" spans="1:12" x14ac:dyDescent="0.3">
      <c r="A55" s="2"/>
      <c r="B55" s="2"/>
      <c r="C55" s="1"/>
      <c r="D55" s="81" t="s">
        <v>23</v>
      </c>
      <c r="E55" s="66" t="s">
        <v>80</v>
      </c>
      <c r="F55" s="70">
        <v>30</v>
      </c>
      <c r="G55" s="73">
        <v>2</v>
      </c>
      <c r="H55" s="73">
        <v>0.3</v>
      </c>
      <c r="I55" s="73">
        <v>12.7</v>
      </c>
      <c r="J55" s="73">
        <v>61.2</v>
      </c>
      <c r="K55" s="78">
        <v>573</v>
      </c>
      <c r="L55" s="87">
        <v>3.4</v>
      </c>
    </row>
    <row r="56" spans="1:12" x14ac:dyDescent="0.3">
      <c r="A56" s="2"/>
      <c r="B56" s="2"/>
      <c r="C56" s="1"/>
      <c r="D56" s="49" t="s">
        <v>30</v>
      </c>
      <c r="E56" s="6"/>
      <c r="F56" s="17">
        <f>SUM(F49:F55)</f>
        <v>912</v>
      </c>
      <c r="G56" s="16">
        <f>SUM(G49:G55)</f>
        <v>27</v>
      </c>
      <c r="H56" s="16">
        <f>SUM(H49:H55)</f>
        <v>28.300000000000004</v>
      </c>
      <c r="I56" s="16">
        <f>SUM(I49:I55)</f>
        <v>121.60000000000002</v>
      </c>
      <c r="J56" s="16">
        <f>SUM(J49:J55)</f>
        <v>828</v>
      </c>
      <c r="K56" s="16"/>
      <c r="L56" s="16">
        <f>SUM(L49:L55)</f>
        <v>247.99999999999997</v>
      </c>
    </row>
    <row r="57" spans="1:12" ht="15.75" customHeight="1" x14ac:dyDescent="0.3">
      <c r="A57" s="2">
        <f>A41</f>
        <v>1</v>
      </c>
      <c r="B57" s="2">
        <f>B41</f>
        <v>3</v>
      </c>
      <c r="C57" s="110" t="s">
        <v>4</v>
      </c>
      <c r="D57" s="111"/>
      <c r="E57" s="57"/>
      <c r="F57" s="58">
        <f>F48+F56</f>
        <v>1623</v>
      </c>
      <c r="G57" s="59">
        <f>G48+G56</f>
        <v>46.8</v>
      </c>
      <c r="H57" s="59">
        <f>H48+H56</f>
        <v>49.000000000000007</v>
      </c>
      <c r="I57" s="59">
        <f>I48+I56</f>
        <v>209.50000000000003</v>
      </c>
      <c r="J57" s="59">
        <f>J48+J56</f>
        <v>1425.9</v>
      </c>
      <c r="K57" s="59"/>
      <c r="L57" s="59">
        <f>L48+L56</f>
        <v>414</v>
      </c>
    </row>
    <row r="58" spans="1:12" s="90" customFormat="1" ht="27.6" x14ac:dyDescent="0.3">
      <c r="A58" s="88">
        <v>1</v>
      </c>
      <c r="B58" s="88">
        <v>4</v>
      </c>
      <c r="C58" s="101" t="s">
        <v>20</v>
      </c>
      <c r="D58" s="89" t="s">
        <v>21</v>
      </c>
      <c r="E58" s="65" t="s">
        <v>81</v>
      </c>
      <c r="F58" s="91">
        <v>163</v>
      </c>
      <c r="G58" s="92">
        <v>17.3</v>
      </c>
      <c r="H58" s="92">
        <v>16.8</v>
      </c>
      <c r="I58" s="92">
        <v>50.4</v>
      </c>
      <c r="J58" s="92">
        <v>423.6</v>
      </c>
      <c r="K58" s="93">
        <v>117</v>
      </c>
      <c r="L58" s="75">
        <v>120.5</v>
      </c>
    </row>
    <row r="59" spans="1:12" x14ac:dyDescent="0.3">
      <c r="A59" s="2"/>
      <c r="B59" s="2"/>
      <c r="C59" s="1"/>
      <c r="D59" s="67" t="s">
        <v>24</v>
      </c>
      <c r="E59" s="65" t="s">
        <v>53</v>
      </c>
      <c r="F59" s="69">
        <v>120</v>
      </c>
      <c r="G59" s="72">
        <v>0.6</v>
      </c>
      <c r="H59" s="72">
        <v>0.6</v>
      </c>
      <c r="I59" s="72">
        <v>14.3</v>
      </c>
      <c r="J59" s="72">
        <v>68.400000000000006</v>
      </c>
      <c r="K59" s="77">
        <v>82</v>
      </c>
      <c r="L59" s="75">
        <v>37.92</v>
      </c>
    </row>
    <row r="60" spans="1:12" x14ac:dyDescent="0.3">
      <c r="A60" s="2"/>
      <c r="B60" s="2"/>
      <c r="C60" s="1"/>
      <c r="D60" s="83" t="s">
        <v>22</v>
      </c>
      <c r="E60" s="66" t="s">
        <v>43</v>
      </c>
      <c r="F60" s="70">
        <v>200</v>
      </c>
      <c r="G60" s="73">
        <v>0.2</v>
      </c>
      <c r="H60" s="73">
        <v>0</v>
      </c>
      <c r="I60" s="73">
        <v>10.1</v>
      </c>
      <c r="J60" s="73">
        <v>41.1</v>
      </c>
      <c r="K60" s="77">
        <v>457</v>
      </c>
      <c r="L60" s="76">
        <v>4.7</v>
      </c>
    </row>
    <row r="61" spans="1:12" x14ac:dyDescent="0.3">
      <c r="A61" s="2"/>
      <c r="B61" s="2"/>
      <c r="C61" s="1"/>
      <c r="D61" s="68" t="s">
        <v>23</v>
      </c>
      <c r="E61" s="66" t="s">
        <v>40</v>
      </c>
      <c r="F61" s="70">
        <v>20</v>
      </c>
      <c r="G61" s="73">
        <v>1.5</v>
      </c>
      <c r="H61" s="73">
        <v>0.1</v>
      </c>
      <c r="I61" s="73">
        <v>9.6999999999999993</v>
      </c>
      <c r="J61" s="73">
        <v>45.9</v>
      </c>
      <c r="K61" s="78">
        <v>573</v>
      </c>
      <c r="L61" s="76">
        <v>2.88</v>
      </c>
    </row>
    <row r="62" spans="1:12" x14ac:dyDescent="0.3">
      <c r="A62" s="2"/>
      <c r="B62" s="2"/>
      <c r="C62" s="1"/>
      <c r="D62" s="5"/>
      <c r="E62" s="61"/>
      <c r="F62" s="40"/>
      <c r="G62" s="56"/>
      <c r="H62" s="56"/>
      <c r="I62" s="56"/>
      <c r="J62" s="56"/>
      <c r="K62" s="40"/>
      <c r="L62" s="56"/>
    </row>
    <row r="63" spans="1:12" ht="15" customHeight="1" x14ac:dyDescent="0.3">
      <c r="A63" s="2"/>
      <c r="B63" s="2"/>
      <c r="C63" s="1"/>
      <c r="D63" s="49" t="s">
        <v>30</v>
      </c>
      <c r="E63" s="6"/>
      <c r="F63" s="17">
        <f>SUM(F58:F62)</f>
        <v>503</v>
      </c>
      <c r="G63" s="16">
        <f>SUM(G58:G62)</f>
        <v>19.600000000000001</v>
      </c>
      <c r="H63" s="16">
        <f>SUM(H58:H62)</f>
        <v>17.500000000000004</v>
      </c>
      <c r="I63" s="16">
        <f>SUM(I58:I62)</f>
        <v>84.5</v>
      </c>
      <c r="J63" s="16">
        <f>SUM(J58:J62)</f>
        <v>579</v>
      </c>
      <c r="K63" s="17"/>
      <c r="L63" s="16">
        <f>SUM(L58:L62)</f>
        <v>166</v>
      </c>
    </row>
    <row r="64" spans="1:12" x14ac:dyDescent="0.3">
      <c r="A64" s="2">
        <f>A58</f>
        <v>1</v>
      </c>
      <c r="B64" s="2">
        <f>B58</f>
        <v>4</v>
      </c>
      <c r="C64" s="99" t="s">
        <v>25</v>
      </c>
      <c r="D64" s="81" t="s">
        <v>26</v>
      </c>
      <c r="E64" s="79" t="s">
        <v>44</v>
      </c>
      <c r="F64" s="69">
        <v>60</v>
      </c>
      <c r="G64" s="72">
        <v>0.6</v>
      </c>
      <c r="H64" s="72">
        <v>3.6</v>
      </c>
      <c r="I64" s="72">
        <v>2.1</v>
      </c>
      <c r="J64" s="72">
        <v>44.7</v>
      </c>
      <c r="K64" s="78">
        <v>44</v>
      </c>
      <c r="L64" s="75">
        <v>27.26</v>
      </c>
    </row>
    <row r="65" spans="1:12" ht="15.75" customHeight="1" x14ac:dyDescent="0.3">
      <c r="A65" s="2"/>
      <c r="B65" s="2"/>
      <c r="C65" s="1"/>
      <c r="D65" s="81" t="s">
        <v>27</v>
      </c>
      <c r="E65" s="80" t="s">
        <v>82</v>
      </c>
      <c r="F65" s="69">
        <v>202</v>
      </c>
      <c r="G65" s="72">
        <v>1.9</v>
      </c>
      <c r="H65" s="72">
        <v>3.5</v>
      </c>
      <c r="I65" s="72">
        <v>23.3</v>
      </c>
      <c r="J65" s="72">
        <v>122.8</v>
      </c>
      <c r="K65" s="78">
        <v>132</v>
      </c>
      <c r="L65" s="75">
        <v>20.02</v>
      </c>
    </row>
    <row r="66" spans="1:12" x14ac:dyDescent="0.3">
      <c r="A66" s="2"/>
      <c r="B66" s="2"/>
      <c r="C66" s="1"/>
      <c r="D66" s="81" t="s">
        <v>28</v>
      </c>
      <c r="E66" s="80" t="s">
        <v>45</v>
      </c>
      <c r="F66" s="70">
        <v>90</v>
      </c>
      <c r="G66" s="73">
        <v>17.100000000000001</v>
      </c>
      <c r="H66" s="73">
        <v>14</v>
      </c>
      <c r="I66" s="73">
        <v>18.7</v>
      </c>
      <c r="J66" s="73">
        <v>254.3</v>
      </c>
      <c r="K66" s="78">
        <v>476</v>
      </c>
      <c r="L66" s="76">
        <v>86.84</v>
      </c>
    </row>
    <row r="67" spans="1:12" x14ac:dyDescent="0.3">
      <c r="A67" s="2"/>
      <c r="B67" s="2"/>
      <c r="C67" s="1"/>
      <c r="D67" s="81" t="s">
        <v>29</v>
      </c>
      <c r="E67" s="80" t="s">
        <v>83</v>
      </c>
      <c r="F67" s="70">
        <v>150</v>
      </c>
      <c r="G67" s="73">
        <v>2.9</v>
      </c>
      <c r="H67" s="73">
        <v>6.6</v>
      </c>
      <c r="I67" s="73">
        <v>23.8</v>
      </c>
      <c r="J67" s="73">
        <v>166.5</v>
      </c>
      <c r="K67" s="78">
        <v>304</v>
      </c>
      <c r="L67" s="76">
        <v>25.18</v>
      </c>
    </row>
    <row r="68" spans="1:12" x14ac:dyDescent="0.3">
      <c r="A68" s="2"/>
      <c r="B68" s="2"/>
      <c r="C68" s="1"/>
      <c r="D68" s="81" t="s">
        <v>24</v>
      </c>
      <c r="E68" s="80" t="s">
        <v>84</v>
      </c>
      <c r="F68" s="70">
        <v>100</v>
      </c>
      <c r="G68" s="73">
        <v>1.73</v>
      </c>
      <c r="H68" s="73">
        <v>0.4</v>
      </c>
      <c r="I68" s="73">
        <v>15.73</v>
      </c>
      <c r="J68" s="73">
        <v>83.47</v>
      </c>
      <c r="K68" s="78">
        <v>82</v>
      </c>
      <c r="L68" s="76">
        <v>73.5</v>
      </c>
    </row>
    <row r="69" spans="1:12" x14ac:dyDescent="0.3">
      <c r="A69" s="2"/>
      <c r="B69" s="2"/>
      <c r="C69" s="1"/>
      <c r="D69" s="83" t="s">
        <v>63</v>
      </c>
      <c r="E69" s="66" t="s">
        <v>46</v>
      </c>
      <c r="F69" s="70">
        <v>200</v>
      </c>
      <c r="G69" s="73">
        <v>0.7</v>
      </c>
      <c r="H69" s="73">
        <v>0.3</v>
      </c>
      <c r="I69" s="73">
        <v>19.100000000000001</v>
      </c>
      <c r="J69" s="73">
        <v>93.8</v>
      </c>
      <c r="K69" s="78">
        <v>496</v>
      </c>
      <c r="L69" s="76">
        <v>8.92</v>
      </c>
    </row>
    <row r="70" spans="1:12" x14ac:dyDescent="0.3">
      <c r="A70" s="2"/>
      <c r="B70" s="2"/>
      <c r="C70" s="1"/>
      <c r="D70" s="81" t="s">
        <v>23</v>
      </c>
      <c r="E70" s="66" t="s">
        <v>36</v>
      </c>
      <c r="F70" s="70">
        <v>20</v>
      </c>
      <c r="G70" s="73">
        <v>1.5</v>
      </c>
      <c r="H70" s="73">
        <v>0.1</v>
      </c>
      <c r="I70" s="73">
        <v>9.6999999999999993</v>
      </c>
      <c r="J70" s="73">
        <v>45.9</v>
      </c>
      <c r="K70" s="78">
        <v>573</v>
      </c>
      <c r="L70" s="76">
        <v>2.88</v>
      </c>
    </row>
    <row r="71" spans="1:12" x14ac:dyDescent="0.3">
      <c r="A71" s="2"/>
      <c r="B71" s="2"/>
      <c r="C71" s="1"/>
      <c r="D71" s="81" t="s">
        <v>23</v>
      </c>
      <c r="E71" s="66" t="s">
        <v>85</v>
      </c>
      <c r="F71" s="70">
        <v>30</v>
      </c>
      <c r="G71" s="73">
        <v>1.9</v>
      </c>
      <c r="H71" s="73">
        <v>0.3</v>
      </c>
      <c r="I71" s="73">
        <v>12.3</v>
      </c>
      <c r="J71" s="73">
        <v>59.4</v>
      </c>
      <c r="K71" s="78">
        <v>573</v>
      </c>
      <c r="L71" s="76">
        <v>3.4</v>
      </c>
    </row>
    <row r="72" spans="1:12" x14ac:dyDescent="0.3">
      <c r="A72" s="2"/>
      <c r="B72" s="2"/>
      <c r="C72" s="1"/>
      <c r="D72" s="49" t="s">
        <v>30</v>
      </c>
      <c r="E72" s="6"/>
      <c r="F72" s="17">
        <f>SUM(F64:F71)</f>
        <v>852</v>
      </c>
      <c r="G72" s="16">
        <f>SUM(G64:G71)</f>
        <v>28.33</v>
      </c>
      <c r="H72" s="16">
        <f>SUM(H64:H71)</f>
        <v>28.800000000000004</v>
      </c>
      <c r="I72" s="16">
        <f>SUM(I64:I71)</f>
        <v>124.73000000000002</v>
      </c>
      <c r="J72" s="16">
        <f>SUM(J64:J71)</f>
        <v>870.86999999999989</v>
      </c>
      <c r="K72" s="17"/>
      <c r="L72" s="16">
        <f>SUM(L64:L71)</f>
        <v>248</v>
      </c>
    </row>
    <row r="73" spans="1:12" ht="15.75" customHeight="1" x14ac:dyDescent="0.3">
      <c r="A73" s="2">
        <f>A58</f>
        <v>1</v>
      </c>
      <c r="B73" s="2">
        <f>B58</f>
        <v>4</v>
      </c>
      <c r="C73" s="112" t="s">
        <v>4</v>
      </c>
      <c r="D73" s="113"/>
      <c r="E73" s="62"/>
      <c r="F73" s="63">
        <f>F63+F72</f>
        <v>1355</v>
      </c>
      <c r="G73" s="64">
        <f>G63+G72</f>
        <v>47.93</v>
      </c>
      <c r="H73" s="64">
        <f>H63+H72</f>
        <v>46.300000000000011</v>
      </c>
      <c r="I73" s="64">
        <f>I63+I72</f>
        <v>209.23000000000002</v>
      </c>
      <c r="J73" s="64">
        <f>J63+J72</f>
        <v>1449.87</v>
      </c>
      <c r="K73" s="64"/>
      <c r="L73" s="64">
        <f>L63+L72</f>
        <v>414</v>
      </c>
    </row>
    <row r="74" spans="1:12" s="97" customFormat="1" ht="45" customHeight="1" x14ac:dyDescent="0.3">
      <c r="A74" s="95">
        <v>1</v>
      </c>
      <c r="B74" s="95">
        <v>5</v>
      </c>
      <c r="C74" s="99" t="s">
        <v>20</v>
      </c>
      <c r="D74" s="96" t="s">
        <v>21</v>
      </c>
      <c r="E74" s="65" t="s">
        <v>86</v>
      </c>
      <c r="F74" s="69">
        <v>240</v>
      </c>
      <c r="G74" s="72">
        <v>12.8</v>
      </c>
      <c r="H74" s="72">
        <v>12.5</v>
      </c>
      <c r="I74" s="72">
        <v>41.7</v>
      </c>
      <c r="J74" s="72">
        <v>315.7</v>
      </c>
      <c r="K74" s="77">
        <v>533</v>
      </c>
      <c r="L74" s="75">
        <v>89.72</v>
      </c>
    </row>
    <row r="75" spans="1:12" x14ac:dyDescent="0.3">
      <c r="A75" s="2"/>
      <c r="B75" s="2"/>
      <c r="C75" s="1"/>
      <c r="D75" s="67" t="s">
        <v>89</v>
      </c>
      <c r="E75" s="65" t="s">
        <v>87</v>
      </c>
      <c r="F75" s="70">
        <v>40</v>
      </c>
      <c r="G75" s="73">
        <v>2</v>
      </c>
      <c r="H75" s="73">
        <v>4.5999999999999996</v>
      </c>
      <c r="I75" s="73">
        <v>20.8</v>
      </c>
      <c r="J75" s="73">
        <v>114</v>
      </c>
      <c r="K75" s="77">
        <v>2</v>
      </c>
      <c r="L75" s="76">
        <v>45.56</v>
      </c>
    </row>
    <row r="76" spans="1:12" ht="28.2" x14ac:dyDescent="0.3">
      <c r="A76" s="2"/>
      <c r="B76" s="2"/>
      <c r="C76" s="1"/>
      <c r="D76" s="67" t="s">
        <v>22</v>
      </c>
      <c r="E76" s="66" t="s">
        <v>88</v>
      </c>
      <c r="F76" s="70">
        <v>200</v>
      </c>
      <c r="G76" s="73">
        <v>3.8</v>
      </c>
      <c r="H76" s="73">
        <v>3</v>
      </c>
      <c r="I76" s="73">
        <v>14.4</v>
      </c>
      <c r="J76" s="73">
        <v>140.30000000000001</v>
      </c>
      <c r="K76" s="77">
        <v>502</v>
      </c>
      <c r="L76" s="76">
        <v>27.72</v>
      </c>
    </row>
    <row r="77" spans="1:12" ht="15" customHeight="1" x14ac:dyDescent="0.3">
      <c r="A77" s="2"/>
      <c r="B77" s="2"/>
      <c r="C77" s="1"/>
      <c r="D77" s="68" t="s">
        <v>23</v>
      </c>
      <c r="E77" s="66" t="s">
        <v>36</v>
      </c>
      <c r="F77" s="70">
        <v>20</v>
      </c>
      <c r="G77" s="73">
        <v>1.5</v>
      </c>
      <c r="H77" s="73">
        <v>0.1</v>
      </c>
      <c r="I77" s="73">
        <v>9.6999999999999993</v>
      </c>
      <c r="J77" s="73">
        <v>45.9</v>
      </c>
      <c r="K77" s="78">
        <v>573</v>
      </c>
      <c r="L77" s="76">
        <v>3</v>
      </c>
    </row>
    <row r="78" spans="1:12" x14ac:dyDescent="0.3">
      <c r="A78" s="2"/>
      <c r="B78" s="2"/>
      <c r="C78" s="1"/>
      <c r="D78" s="5"/>
      <c r="E78" s="30"/>
      <c r="F78" s="40"/>
      <c r="G78" s="56"/>
      <c r="H78" s="56"/>
      <c r="I78" s="56"/>
      <c r="J78" s="56"/>
      <c r="K78" s="40"/>
      <c r="L78" s="41"/>
    </row>
    <row r="79" spans="1:12" x14ac:dyDescent="0.3">
      <c r="A79" s="2"/>
      <c r="B79" s="2"/>
      <c r="C79" s="1"/>
      <c r="D79" s="5"/>
      <c r="E79" s="55"/>
      <c r="F79" s="40"/>
      <c r="G79" s="56"/>
      <c r="H79" s="56"/>
      <c r="I79" s="56"/>
      <c r="J79" s="56"/>
      <c r="K79" s="40"/>
      <c r="L79" s="41"/>
    </row>
    <row r="80" spans="1:12" ht="15" customHeight="1" x14ac:dyDescent="0.3">
      <c r="A80" s="2"/>
      <c r="B80" s="2"/>
      <c r="C80" s="1"/>
      <c r="D80" s="49" t="s">
        <v>30</v>
      </c>
      <c r="E80" s="6"/>
      <c r="F80" s="17">
        <f>SUM(F74:F79)</f>
        <v>500</v>
      </c>
      <c r="G80" s="16">
        <f>SUM(G74:G79)</f>
        <v>20.100000000000001</v>
      </c>
      <c r="H80" s="16">
        <f>SUM(H74:H79)</f>
        <v>20.200000000000003</v>
      </c>
      <c r="I80" s="16">
        <f>SUM(I74:I79)</f>
        <v>86.600000000000009</v>
      </c>
      <c r="J80" s="16">
        <f>SUM(J74:J79)</f>
        <v>615.9</v>
      </c>
      <c r="K80" s="17"/>
      <c r="L80" s="16">
        <f>SUM(L74:L79)</f>
        <v>166</v>
      </c>
    </row>
    <row r="81" spans="1:12" s="94" customFormat="1" ht="27.6" x14ac:dyDescent="0.3">
      <c r="A81" s="95">
        <f>A74</f>
        <v>1</v>
      </c>
      <c r="B81" s="95">
        <f>B74</f>
        <v>5</v>
      </c>
      <c r="C81" s="99" t="s">
        <v>25</v>
      </c>
      <c r="D81" s="81" t="s">
        <v>26</v>
      </c>
      <c r="E81" s="79" t="s">
        <v>90</v>
      </c>
      <c r="F81" s="69">
        <v>60</v>
      </c>
      <c r="G81" s="72">
        <v>0.7</v>
      </c>
      <c r="H81" s="72">
        <v>5.0999999999999996</v>
      </c>
      <c r="I81" s="72">
        <v>1.6</v>
      </c>
      <c r="J81" s="72">
        <v>64.8</v>
      </c>
      <c r="K81" s="78">
        <v>45</v>
      </c>
      <c r="L81" s="75">
        <v>22.6</v>
      </c>
    </row>
    <row r="82" spans="1:12" ht="41.4" x14ac:dyDescent="0.3">
      <c r="A82" s="2"/>
      <c r="B82" s="2"/>
      <c r="C82" s="1"/>
      <c r="D82" s="81" t="s">
        <v>27</v>
      </c>
      <c r="E82" s="79" t="s">
        <v>91</v>
      </c>
      <c r="F82" s="69">
        <v>227</v>
      </c>
      <c r="G82" s="72">
        <v>5.8</v>
      </c>
      <c r="H82" s="72">
        <v>5.9</v>
      </c>
      <c r="I82" s="72">
        <v>16.3</v>
      </c>
      <c r="J82" s="72">
        <v>145.80000000000001</v>
      </c>
      <c r="K82" s="78">
        <v>140</v>
      </c>
      <c r="L82" s="75">
        <v>43.98</v>
      </c>
    </row>
    <row r="83" spans="1:12" x14ac:dyDescent="0.3">
      <c r="A83" s="2"/>
      <c r="B83" s="2"/>
      <c r="C83" s="1"/>
      <c r="D83" s="81" t="s">
        <v>28</v>
      </c>
      <c r="E83" s="80" t="s">
        <v>50</v>
      </c>
      <c r="F83" s="69">
        <v>100</v>
      </c>
      <c r="G83" s="72">
        <v>11.5</v>
      </c>
      <c r="H83" s="72">
        <v>11.8</v>
      </c>
      <c r="I83" s="72">
        <v>12.4</v>
      </c>
      <c r="J83" s="72">
        <v>163.1</v>
      </c>
      <c r="K83" s="78">
        <v>580</v>
      </c>
      <c r="L83" s="75">
        <v>68.92</v>
      </c>
    </row>
    <row r="84" spans="1:12" x14ac:dyDescent="0.3">
      <c r="A84" s="2"/>
      <c r="B84" s="2"/>
      <c r="C84" s="1"/>
      <c r="D84" s="81" t="s">
        <v>29</v>
      </c>
      <c r="E84" s="80" t="s">
        <v>92</v>
      </c>
      <c r="F84" s="70">
        <v>150</v>
      </c>
      <c r="G84" s="73">
        <v>3.6</v>
      </c>
      <c r="H84" s="73">
        <v>4.7</v>
      </c>
      <c r="I84" s="73">
        <v>38.1</v>
      </c>
      <c r="J84" s="73">
        <v>209.3</v>
      </c>
      <c r="K84" s="78">
        <v>512</v>
      </c>
      <c r="L84" s="76">
        <v>17.940000000000001</v>
      </c>
    </row>
    <row r="85" spans="1:12" x14ac:dyDescent="0.3">
      <c r="A85" s="2"/>
      <c r="B85" s="2"/>
      <c r="C85" s="1"/>
      <c r="D85" s="81" t="s">
        <v>24</v>
      </c>
      <c r="E85" s="80" t="s">
        <v>53</v>
      </c>
      <c r="F85" s="70">
        <v>160</v>
      </c>
      <c r="G85" s="73">
        <v>0.4</v>
      </c>
      <c r="H85" s="73">
        <v>0.4</v>
      </c>
      <c r="I85" s="73">
        <v>9.7100000000000009</v>
      </c>
      <c r="J85" s="73">
        <v>45.6</v>
      </c>
      <c r="K85" s="78">
        <v>82</v>
      </c>
      <c r="L85" s="76">
        <v>50.56</v>
      </c>
    </row>
    <row r="86" spans="1:12" ht="15" customHeight="1" x14ac:dyDescent="0.3">
      <c r="A86" s="2"/>
      <c r="B86" s="2"/>
      <c r="C86" s="1"/>
      <c r="D86" s="81" t="s">
        <v>63</v>
      </c>
      <c r="E86" s="66" t="s">
        <v>93</v>
      </c>
      <c r="F86" s="70">
        <v>200</v>
      </c>
      <c r="G86" s="73">
        <v>0.2</v>
      </c>
      <c r="H86" s="73">
        <v>0.2</v>
      </c>
      <c r="I86" s="73">
        <v>16.3</v>
      </c>
      <c r="J86" s="73">
        <v>72</v>
      </c>
      <c r="K86" s="78">
        <v>488</v>
      </c>
      <c r="L86" s="76">
        <v>37.72</v>
      </c>
    </row>
    <row r="87" spans="1:12" x14ac:dyDescent="0.3">
      <c r="A87" s="2"/>
      <c r="B87" s="2"/>
      <c r="C87" s="1"/>
      <c r="D87" s="81" t="s">
        <v>23</v>
      </c>
      <c r="E87" s="66" t="s">
        <v>36</v>
      </c>
      <c r="F87" s="70">
        <v>20</v>
      </c>
      <c r="G87" s="73">
        <v>1.5</v>
      </c>
      <c r="H87" s="73">
        <v>0.1</v>
      </c>
      <c r="I87" s="73">
        <v>9.6999999999999993</v>
      </c>
      <c r="J87" s="73">
        <v>45.9</v>
      </c>
      <c r="K87" s="78">
        <v>573</v>
      </c>
      <c r="L87" s="76">
        <v>2.88</v>
      </c>
    </row>
    <row r="88" spans="1:12" x14ac:dyDescent="0.3">
      <c r="A88" s="2"/>
      <c r="B88" s="2"/>
      <c r="C88" s="1"/>
      <c r="D88" s="81" t="s">
        <v>23</v>
      </c>
      <c r="E88" s="66" t="s">
        <v>85</v>
      </c>
      <c r="F88" s="70">
        <v>30</v>
      </c>
      <c r="G88" s="73">
        <v>2</v>
      </c>
      <c r="H88" s="73">
        <v>0.3</v>
      </c>
      <c r="I88" s="73">
        <v>12.7</v>
      </c>
      <c r="J88" s="73">
        <v>61.2</v>
      </c>
      <c r="K88" s="78">
        <v>573</v>
      </c>
      <c r="L88" s="76">
        <v>3.4</v>
      </c>
    </row>
    <row r="89" spans="1:12" x14ac:dyDescent="0.3">
      <c r="A89" s="2"/>
      <c r="B89" s="2"/>
      <c r="C89" s="1"/>
      <c r="D89" s="49" t="s">
        <v>30</v>
      </c>
      <c r="E89" s="6"/>
      <c r="F89" s="85">
        <f>SUM(F81:F88)</f>
        <v>947</v>
      </c>
      <c r="G89" s="85">
        <f>SUM(G81:G88)</f>
        <v>25.7</v>
      </c>
      <c r="H89" s="85">
        <f>SUM(H81:H88)</f>
        <v>28.5</v>
      </c>
      <c r="I89" s="85">
        <f>SUM(I81:I88)</f>
        <v>116.81000000000002</v>
      </c>
      <c r="J89" s="85">
        <f>SUM(J81:J88)</f>
        <v>807.7</v>
      </c>
      <c r="K89" s="17"/>
      <c r="L89" s="16">
        <f>SUM(L81:L88)</f>
        <v>248</v>
      </c>
    </row>
    <row r="90" spans="1:12" ht="15.75" customHeight="1" x14ac:dyDescent="0.3">
      <c r="A90" s="2">
        <f>A74</f>
        <v>1</v>
      </c>
      <c r="B90" s="2">
        <v>5</v>
      </c>
      <c r="C90" s="108" t="s">
        <v>4</v>
      </c>
      <c r="D90" s="109"/>
      <c r="E90" s="26"/>
      <c r="F90" s="27">
        <f>F80+F89</f>
        <v>1447</v>
      </c>
      <c r="G90" s="28">
        <f>G80+G89</f>
        <v>45.8</v>
      </c>
      <c r="H90" s="28">
        <f>H80+H89</f>
        <v>48.7</v>
      </c>
      <c r="I90" s="28">
        <f>I80+I89</f>
        <v>203.41000000000003</v>
      </c>
      <c r="J90" s="28">
        <f>J80+J89</f>
        <v>1423.6</v>
      </c>
      <c r="K90" s="27"/>
      <c r="L90" s="28">
        <f>L80+L89</f>
        <v>414</v>
      </c>
    </row>
    <row r="91" spans="1:12" ht="27.6" x14ac:dyDescent="0.3">
      <c r="A91" s="2">
        <v>2</v>
      </c>
      <c r="B91" s="2">
        <v>1</v>
      </c>
      <c r="C91" s="99" t="s">
        <v>20</v>
      </c>
      <c r="D91" s="67" t="s">
        <v>21</v>
      </c>
      <c r="E91" s="65" t="s">
        <v>94</v>
      </c>
      <c r="F91" s="69">
        <v>245</v>
      </c>
      <c r="G91" s="72">
        <v>10.4</v>
      </c>
      <c r="H91" s="72">
        <v>12.5</v>
      </c>
      <c r="I91" s="72">
        <v>30.4</v>
      </c>
      <c r="J91" s="72">
        <v>236.3</v>
      </c>
      <c r="K91" s="77">
        <v>96</v>
      </c>
      <c r="L91" s="75">
        <v>64.52</v>
      </c>
    </row>
    <row r="92" spans="1:12" x14ac:dyDescent="0.3">
      <c r="A92" s="2"/>
      <c r="B92" s="2"/>
      <c r="C92" s="1"/>
      <c r="D92" s="67" t="s">
        <v>21</v>
      </c>
      <c r="E92" s="65" t="s">
        <v>95</v>
      </c>
      <c r="F92" s="69">
        <v>40</v>
      </c>
      <c r="G92" s="72">
        <v>2.5</v>
      </c>
      <c r="H92" s="72">
        <v>3.7</v>
      </c>
      <c r="I92" s="72">
        <v>16.5</v>
      </c>
      <c r="J92" s="72">
        <v>101.4</v>
      </c>
      <c r="K92" s="77">
        <v>863</v>
      </c>
      <c r="L92" s="75">
        <v>37.799999999999997</v>
      </c>
    </row>
    <row r="93" spans="1:12" x14ac:dyDescent="0.3">
      <c r="A93" s="2"/>
      <c r="B93" s="2"/>
      <c r="C93" s="1"/>
      <c r="D93" s="98" t="s">
        <v>89</v>
      </c>
      <c r="E93" s="65" t="s">
        <v>97</v>
      </c>
      <c r="F93" s="70">
        <v>25</v>
      </c>
      <c r="G93" s="73">
        <v>1.9</v>
      </c>
      <c r="H93" s="73">
        <v>1.2</v>
      </c>
      <c r="I93" s="73">
        <v>17.399999999999999</v>
      </c>
      <c r="J93" s="73">
        <v>91.7</v>
      </c>
      <c r="K93" s="78"/>
      <c r="L93" s="76">
        <v>55.5</v>
      </c>
    </row>
    <row r="94" spans="1:12" x14ac:dyDescent="0.3">
      <c r="A94" s="2"/>
      <c r="B94" s="2"/>
      <c r="C94" s="1"/>
      <c r="D94" s="67" t="s">
        <v>22</v>
      </c>
      <c r="E94" s="66" t="s">
        <v>96</v>
      </c>
      <c r="F94" s="70">
        <v>200</v>
      </c>
      <c r="G94" s="73">
        <v>3.8</v>
      </c>
      <c r="H94" s="73">
        <v>3</v>
      </c>
      <c r="I94" s="73">
        <v>14.4</v>
      </c>
      <c r="J94" s="73">
        <v>140.30000000000001</v>
      </c>
      <c r="K94" s="77">
        <v>376</v>
      </c>
      <c r="L94" s="76">
        <v>5.16</v>
      </c>
    </row>
    <row r="95" spans="1:12" ht="15" customHeight="1" x14ac:dyDescent="0.3">
      <c r="A95" s="2"/>
      <c r="B95" s="2"/>
      <c r="C95" s="1"/>
      <c r="D95" s="68" t="s">
        <v>23</v>
      </c>
      <c r="E95" s="66" t="s">
        <v>67</v>
      </c>
      <c r="F95" s="70">
        <v>20</v>
      </c>
      <c r="G95" s="73">
        <v>1.5</v>
      </c>
      <c r="H95" s="73">
        <v>0.1</v>
      </c>
      <c r="I95" s="73">
        <v>9.1</v>
      </c>
      <c r="J95" s="73">
        <v>45.9</v>
      </c>
      <c r="K95" s="78">
        <v>573</v>
      </c>
      <c r="L95" s="76">
        <v>3.02</v>
      </c>
    </row>
    <row r="96" spans="1:12" x14ac:dyDescent="0.3">
      <c r="A96" s="2"/>
      <c r="B96" s="2"/>
      <c r="C96" s="1"/>
      <c r="D96" s="5"/>
      <c r="E96" s="55"/>
      <c r="F96" s="39"/>
      <c r="G96" s="56"/>
      <c r="H96" s="41"/>
      <c r="I96" s="41"/>
      <c r="J96" s="41"/>
      <c r="K96" s="39"/>
      <c r="L96" s="56"/>
    </row>
    <row r="97" spans="1:12" x14ac:dyDescent="0.3">
      <c r="A97" s="2"/>
      <c r="B97" s="2"/>
      <c r="C97" s="1"/>
      <c r="D97" s="49" t="s">
        <v>30</v>
      </c>
      <c r="E97" s="6"/>
      <c r="F97" s="17">
        <f>SUM(F91:F96)</f>
        <v>530</v>
      </c>
      <c r="G97" s="16">
        <f>SUM(G91:G96)</f>
        <v>20.100000000000001</v>
      </c>
      <c r="H97" s="16">
        <f>SUM(H91:H96)</f>
        <v>20.5</v>
      </c>
      <c r="I97" s="16">
        <f>SUM(I91:I96)</f>
        <v>87.8</v>
      </c>
      <c r="J97" s="16">
        <f>SUM(J91:J96)</f>
        <v>615.6</v>
      </c>
      <c r="K97" s="16"/>
      <c r="L97" s="16">
        <f>SUM(L91:L96)</f>
        <v>166</v>
      </c>
    </row>
    <row r="98" spans="1:12" ht="15" customHeight="1" x14ac:dyDescent="0.3">
      <c r="A98" s="2">
        <f>A91</f>
        <v>2</v>
      </c>
      <c r="B98" s="2">
        <f>B91</f>
        <v>1</v>
      </c>
      <c r="C98" s="99" t="s">
        <v>25</v>
      </c>
      <c r="D98" s="81" t="s">
        <v>26</v>
      </c>
      <c r="E98" s="79" t="s">
        <v>98</v>
      </c>
      <c r="F98" s="69">
        <v>60</v>
      </c>
      <c r="G98" s="72">
        <v>0.7</v>
      </c>
      <c r="H98" s="72">
        <v>3</v>
      </c>
      <c r="I98" s="72">
        <v>3.5</v>
      </c>
      <c r="J98" s="72">
        <v>44.7</v>
      </c>
      <c r="K98" s="78">
        <v>2</v>
      </c>
      <c r="L98" s="75">
        <v>10.38</v>
      </c>
    </row>
    <row r="99" spans="1:12" ht="27.6" x14ac:dyDescent="0.3">
      <c r="A99" s="2"/>
      <c r="B99" s="2"/>
      <c r="C99" s="1"/>
      <c r="D99" s="81" t="s">
        <v>27</v>
      </c>
      <c r="E99" s="79" t="s">
        <v>99</v>
      </c>
      <c r="F99" s="69">
        <v>217</v>
      </c>
      <c r="G99" s="72">
        <v>5.6</v>
      </c>
      <c r="H99" s="72">
        <v>5</v>
      </c>
      <c r="I99" s="72">
        <v>15.6</v>
      </c>
      <c r="J99" s="72">
        <v>130.30000000000001</v>
      </c>
      <c r="K99" s="78">
        <v>125</v>
      </c>
      <c r="L99" s="75">
        <v>108.96</v>
      </c>
    </row>
    <row r="100" spans="1:12" x14ac:dyDescent="0.3">
      <c r="A100" s="2"/>
      <c r="B100" s="2"/>
      <c r="C100" s="1"/>
      <c r="D100" s="81" t="s">
        <v>28</v>
      </c>
      <c r="E100" s="80" t="s">
        <v>100</v>
      </c>
      <c r="F100" s="69">
        <v>90</v>
      </c>
      <c r="G100" s="72">
        <v>9.6</v>
      </c>
      <c r="H100" s="72">
        <v>14.8</v>
      </c>
      <c r="I100" s="72">
        <v>20.9</v>
      </c>
      <c r="J100" s="72">
        <v>226</v>
      </c>
      <c r="K100" s="78">
        <v>461</v>
      </c>
      <c r="L100" s="75">
        <v>71.459999999999994</v>
      </c>
    </row>
    <row r="101" spans="1:12" x14ac:dyDescent="0.3">
      <c r="A101" s="2"/>
      <c r="B101" s="2"/>
      <c r="C101" s="1"/>
      <c r="D101" s="81" t="s">
        <v>29</v>
      </c>
      <c r="E101" s="80" t="s">
        <v>101</v>
      </c>
      <c r="F101" s="70">
        <v>150</v>
      </c>
      <c r="G101" s="73">
        <v>5.4</v>
      </c>
      <c r="H101" s="73">
        <v>4.8</v>
      </c>
      <c r="I101" s="73">
        <v>34.700000000000003</v>
      </c>
      <c r="J101" s="73">
        <v>204.3</v>
      </c>
      <c r="K101" s="78">
        <v>385</v>
      </c>
      <c r="L101" s="76">
        <v>12</v>
      </c>
    </row>
    <row r="102" spans="1:12" ht="15" customHeight="1" x14ac:dyDescent="0.3">
      <c r="A102" s="2"/>
      <c r="B102" s="2"/>
      <c r="C102" s="1"/>
      <c r="D102" s="81" t="s">
        <v>63</v>
      </c>
      <c r="E102" s="66" t="s">
        <v>102</v>
      </c>
      <c r="F102" s="70">
        <v>200</v>
      </c>
      <c r="G102" s="73">
        <v>1</v>
      </c>
      <c r="H102" s="73">
        <v>0.2</v>
      </c>
      <c r="I102" s="73">
        <v>19.600000000000001</v>
      </c>
      <c r="J102" s="73">
        <v>83.4</v>
      </c>
      <c r="K102" s="78">
        <v>859</v>
      </c>
      <c r="L102" s="76">
        <v>38.799999999999997</v>
      </c>
    </row>
    <row r="103" spans="1:12" x14ac:dyDescent="0.3">
      <c r="A103" s="2"/>
      <c r="B103" s="2"/>
      <c r="C103" s="1"/>
      <c r="D103" s="81" t="s">
        <v>23</v>
      </c>
      <c r="E103" s="66" t="s">
        <v>103</v>
      </c>
      <c r="F103" s="70">
        <v>20</v>
      </c>
      <c r="G103" s="73">
        <v>1.5</v>
      </c>
      <c r="H103" s="73">
        <v>0.1</v>
      </c>
      <c r="I103" s="73">
        <v>9.6999999999999993</v>
      </c>
      <c r="J103" s="73">
        <v>45.9</v>
      </c>
      <c r="K103" s="78">
        <v>573</v>
      </c>
      <c r="L103" s="76">
        <v>3</v>
      </c>
    </row>
    <row r="104" spans="1:12" x14ac:dyDescent="0.3">
      <c r="A104" s="2"/>
      <c r="B104" s="2"/>
      <c r="C104" s="1"/>
      <c r="D104" s="81" t="s">
        <v>23</v>
      </c>
      <c r="E104" s="66" t="s">
        <v>104</v>
      </c>
      <c r="F104" s="70">
        <v>30</v>
      </c>
      <c r="G104" s="73">
        <v>2</v>
      </c>
      <c r="H104" s="73">
        <v>0.3</v>
      </c>
      <c r="I104" s="73">
        <v>12.7</v>
      </c>
      <c r="J104" s="73">
        <v>61.2</v>
      </c>
      <c r="K104" s="78">
        <v>573</v>
      </c>
      <c r="L104" s="76">
        <v>3.4</v>
      </c>
    </row>
    <row r="105" spans="1:12" x14ac:dyDescent="0.3">
      <c r="A105" s="2"/>
      <c r="B105" s="2"/>
      <c r="C105" s="1"/>
      <c r="D105" s="49" t="s">
        <v>30</v>
      </c>
      <c r="E105" s="6"/>
      <c r="F105" s="17">
        <f>SUM(F98:F104)</f>
        <v>767</v>
      </c>
      <c r="G105" s="16">
        <f>SUM(G98:G104)</f>
        <v>25.799999999999997</v>
      </c>
      <c r="H105" s="16">
        <f>SUM(H98:H104)</f>
        <v>28.200000000000003</v>
      </c>
      <c r="I105" s="16">
        <f>SUM(I98:I104)</f>
        <v>116.70000000000002</v>
      </c>
      <c r="J105" s="16">
        <f>SUM(J98:J104)</f>
        <v>795.8</v>
      </c>
      <c r="K105" s="16"/>
      <c r="L105" s="16">
        <f>SUM(L98:L104)</f>
        <v>247.99999999999997</v>
      </c>
    </row>
    <row r="106" spans="1:12" x14ac:dyDescent="0.3">
      <c r="A106" s="2">
        <f>A91</f>
        <v>2</v>
      </c>
      <c r="B106" s="2">
        <v>6</v>
      </c>
      <c r="C106" s="115" t="s">
        <v>4</v>
      </c>
      <c r="D106" s="116"/>
      <c r="E106" s="22"/>
      <c r="F106" s="23">
        <f>F97+F105</f>
        <v>1297</v>
      </c>
      <c r="G106" s="24">
        <f>G97+G105</f>
        <v>45.9</v>
      </c>
      <c r="H106" s="24">
        <f>H97+H105</f>
        <v>48.7</v>
      </c>
      <c r="I106" s="24">
        <f>I97+I105</f>
        <v>204.5</v>
      </c>
      <c r="J106" s="24">
        <f>J97+J105</f>
        <v>1411.4</v>
      </c>
      <c r="K106" s="24"/>
      <c r="L106" s="24">
        <f>L97+L105</f>
        <v>414</v>
      </c>
    </row>
    <row r="107" spans="1:12" x14ac:dyDescent="0.3">
      <c r="A107" s="2">
        <v>2</v>
      </c>
      <c r="B107" s="2">
        <v>2</v>
      </c>
      <c r="C107" s="99" t="s">
        <v>20</v>
      </c>
      <c r="D107" s="67" t="s">
        <v>21</v>
      </c>
      <c r="E107" s="65" t="s">
        <v>105</v>
      </c>
      <c r="F107" s="69">
        <v>205</v>
      </c>
      <c r="G107" s="72">
        <v>15.7</v>
      </c>
      <c r="H107" s="72">
        <v>17.5</v>
      </c>
      <c r="I107" s="72">
        <v>39.700000000000003</v>
      </c>
      <c r="J107" s="72">
        <v>380</v>
      </c>
      <c r="K107" s="77">
        <v>443</v>
      </c>
      <c r="L107" s="75">
        <v>104.6</v>
      </c>
    </row>
    <row r="108" spans="1:12" x14ac:dyDescent="0.3">
      <c r="A108" s="2"/>
      <c r="B108" s="2"/>
      <c r="C108" s="1"/>
      <c r="D108" s="67" t="s">
        <v>24</v>
      </c>
      <c r="E108" s="65" t="s">
        <v>53</v>
      </c>
      <c r="F108" s="69">
        <v>170</v>
      </c>
      <c r="G108" s="72">
        <v>0.8</v>
      </c>
      <c r="H108" s="72">
        <v>0.8</v>
      </c>
      <c r="I108" s="72">
        <v>20</v>
      </c>
      <c r="J108" s="72">
        <v>91.2</v>
      </c>
      <c r="K108" s="77">
        <v>82</v>
      </c>
      <c r="L108" s="75">
        <v>53.72</v>
      </c>
    </row>
    <row r="109" spans="1:12" x14ac:dyDescent="0.3">
      <c r="A109" s="2"/>
      <c r="B109" s="2"/>
      <c r="C109" s="1"/>
      <c r="D109" s="67" t="s">
        <v>22</v>
      </c>
      <c r="E109" s="66" t="s">
        <v>43</v>
      </c>
      <c r="F109" s="70">
        <v>207</v>
      </c>
      <c r="G109" s="73">
        <v>0.3</v>
      </c>
      <c r="H109" s="73">
        <v>0</v>
      </c>
      <c r="I109" s="73">
        <v>10.3</v>
      </c>
      <c r="J109" s="73">
        <v>43.4</v>
      </c>
      <c r="K109" s="77">
        <v>496</v>
      </c>
      <c r="L109" s="76">
        <v>4.8</v>
      </c>
    </row>
    <row r="110" spans="1:12" x14ac:dyDescent="0.3">
      <c r="A110" s="2"/>
      <c r="B110" s="2"/>
      <c r="C110" s="1"/>
      <c r="D110" s="68" t="s">
        <v>23</v>
      </c>
      <c r="E110" s="66" t="s">
        <v>106</v>
      </c>
      <c r="F110" s="70">
        <v>20</v>
      </c>
      <c r="G110" s="73">
        <v>1.5</v>
      </c>
      <c r="H110" s="73">
        <v>0.1</v>
      </c>
      <c r="I110" s="73">
        <v>9.6999999999999993</v>
      </c>
      <c r="J110" s="73">
        <v>45.9</v>
      </c>
      <c r="K110" s="78">
        <v>573</v>
      </c>
      <c r="L110" s="76">
        <v>2.88</v>
      </c>
    </row>
    <row r="111" spans="1:12" x14ac:dyDescent="0.3">
      <c r="A111" s="2"/>
      <c r="B111" s="2"/>
      <c r="C111" s="1"/>
      <c r="D111" s="1"/>
      <c r="E111" s="60"/>
      <c r="F111" s="39"/>
      <c r="G111" s="41"/>
      <c r="H111" s="41"/>
      <c r="I111" s="41"/>
      <c r="J111" s="41"/>
      <c r="K111" s="39"/>
      <c r="L111" s="41"/>
    </row>
    <row r="112" spans="1:12" x14ac:dyDescent="0.3">
      <c r="A112" s="2"/>
      <c r="B112" s="2"/>
      <c r="C112" s="1"/>
      <c r="D112" s="49" t="s">
        <v>30</v>
      </c>
      <c r="E112" s="6"/>
      <c r="F112" s="17">
        <f>SUM(F107:F111)</f>
        <v>602</v>
      </c>
      <c r="G112" s="16">
        <f>SUM(G107:G111)</f>
        <v>18.3</v>
      </c>
      <c r="H112" s="16">
        <f>SUM(H107:H111)</f>
        <v>18.400000000000002</v>
      </c>
      <c r="I112" s="16">
        <f>SUM(I107:I111)</f>
        <v>79.7</v>
      </c>
      <c r="J112" s="16">
        <f>SUM(J107:J111)</f>
        <v>560.5</v>
      </c>
      <c r="K112" s="17"/>
      <c r="L112" s="16">
        <f>SUM(L107:L111)</f>
        <v>166</v>
      </c>
    </row>
    <row r="113" spans="1:12" ht="27.6" x14ac:dyDescent="0.3">
      <c r="A113" s="2">
        <f>A107</f>
        <v>2</v>
      </c>
      <c r="B113" s="2">
        <f>B107</f>
        <v>2</v>
      </c>
      <c r="C113" s="99" t="s">
        <v>25</v>
      </c>
      <c r="D113" s="81" t="s">
        <v>26</v>
      </c>
      <c r="E113" s="79" t="s">
        <v>107</v>
      </c>
      <c r="F113" s="69">
        <v>60</v>
      </c>
      <c r="G113" s="72">
        <v>0.6</v>
      </c>
      <c r="H113" s="72">
        <v>6.1</v>
      </c>
      <c r="I113" s="72">
        <v>1.5</v>
      </c>
      <c r="J113" s="72">
        <v>63.6</v>
      </c>
      <c r="K113" s="78">
        <v>42</v>
      </c>
      <c r="L113" s="75">
        <v>20</v>
      </c>
    </row>
    <row r="114" spans="1:12" ht="27.6" x14ac:dyDescent="0.3">
      <c r="A114" s="2"/>
      <c r="B114" s="2"/>
      <c r="C114" s="1"/>
      <c r="D114" s="81" t="s">
        <v>27</v>
      </c>
      <c r="E114" s="79" t="s">
        <v>108</v>
      </c>
      <c r="F114" s="69">
        <v>217</v>
      </c>
      <c r="G114" s="72">
        <v>3.3</v>
      </c>
      <c r="H114" s="72">
        <v>5.7</v>
      </c>
      <c r="I114" s="72">
        <v>15.4</v>
      </c>
      <c r="J114" s="72">
        <v>141.4</v>
      </c>
      <c r="K114" s="78">
        <v>110</v>
      </c>
      <c r="L114" s="75">
        <v>44</v>
      </c>
    </row>
    <row r="115" spans="1:12" ht="15" customHeight="1" x14ac:dyDescent="0.3">
      <c r="A115" s="2"/>
      <c r="B115" s="2"/>
      <c r="C115" s="1"/>
      <c r="D115" s="81" t="s">
        <v>28</v>
      </c>
      <c r="E115" s="80" t="s">
        <v>109</v>
      </c>
      <c r="F115" s="69">
        <v>95</v>
      </c>
      <c r="G115" s="72">
        <v>12.6</v>
      </c>
      <c r="H115" s="72">
        <v>6.4</v>
      </c>
      <c r="I115" s="72">
        <v>13.5</v>
      </c>
      <c r="J115" s="72">
        <v>176.6</v>
      </c>
      <c r="K115" s="78">
        <v>2</v>
      </c>
      <c r="L115" s="75">
        <v>86</v>
      </c>
    </row>
    <row r="116" spans="1:12" x14ac:dyDescent="0.3">
      <c r="A116" s="2"/>
      <c r="B116" s="2"/>
      <c r="C116" s="1"/>
      <c r="D116" s="81" t="s">
        <v>29</v>
      </c>
      <c r="E116" s="80" t="s">
        <v>110</v>
      </c>
      <c r="F116" s="70">
        <v>150</v>
      </c>
      <c r="G116" s="73">
        <v>3.2</v>
      </c>
      <c r="H116" s="73">
        <v>5.2</v>
      </c>
      <c r="I116" s="73">
        <v>36.799999999999997</v>
      </c>
      <c r="J116" s="73">
        <v>170.5</v>
      </c>
      <c r="K116" s="78">
        <v>216</v>
      </c>
      <c r="L116" s="76">
        <v>35.6</v>
      </c>
    </row>
    <row r="117" spans="1:12" ht="15" customHeight="1" x14ac:dyDescent="0.3">
      <c r="A117" s="2"/>
      <c r="B117" s="2"/>
      <c r="C117" s="1"/>
      <c r="D117" s="81" t="s">
        <v>74</v>
      </c>
      <c r="E117" s="80" t="s">
        <v>47</v>
      </c>
      <c r="F117" s="70">
        <v>125</v>
      </c>
      <c r="G117" s="73">
        <v>3.4</v>
      </c>
      <c r="H117" s="73">
        <v>3</v>
      </c>
      <c r="I117" s="73">
        <v>5.5</v>
      </c>
      <c r="J117" s="73">
        <v>60</v>
      </c>
      <c r="K117" s="78">
        <v>470</v>
      </c>
      <c r="L117" s="76">
        <v>48</v>
      </c>
    </row>
    <row r="118" spans="1:12" x14ac:dyDescent="0.3">
      <c r="A118" s="2"/>
      <c r="B118" s="2"/>
      <c r="C118" s="1"/>
      <c r="D118" s="81" t="s">
        <v>63</v>
      </c>
      <c r="E118" s="66" t="s">
        <v>49</v>
      </c>
      <c r="F118" s="70">
        <v>200</v>
      </c>
      <c r="G118" s="73">
        <v>0.1</v>
      </c>
      <c r="H118" s="73">
        <v>0</v>
      </c>
      <c r="I118" s="73">
        <v>16.399999999999999</v>
      </c>
      <c r="J118" s="73">
        <v>65.900000000000006</v>
      </c>
      <c r="K118" s="78">
        <v>631</v>
      </c>
      <c r="L118" s="76">
        <v>8</v>
      </c>
    </row>
    <row r="119" spans="1:12" x14ac:dyDescent="0.3">
      <c r="A119" s="2"/>
      <c r="B119" s="2"/>
      <c r="C119" s="1"/>
      <c r="D119" s="81" t="s">
        <v>23</v>
      </c>
      <c r="E119" s="66" t="s">
        <v>67</v>
      </c>
      <c r="F119" s="70">
        <v>20</v>
      </c>
      <c r="G119" s="73">
        <v>1.5</v>
      </c>
      <c r="H119" s="73">
        <v>0.1</v>
      </c>
      <c r="I119" s="73">
        <v>9.6999999999999993</v>
      </c>
      <c r="J119" s="73">
        <v>45.9</v>
      </c>
      <c r="K119" s="78">
        <v>573</v>
      </c>
      <c r="L119" s="76">
        <v>3</v>
      </c>
    </row>
    <row r="120" spans="1:12" ht="15" customHeight="1" x14ac:dyDescent="0.3">
      <c r="A120" s="2"/>
      <c r="B120" s="2"/>
      <c r="C120" s="1"/>
      <c r="D120" s="81" t="s">
        <v>23</v>
      </c>
      <c r="E120" s="66" t="s">
        <v>85</v>
      </c>
      <c r="F120" s="70">
        <v>30</v>
      </c>
      <c r="G120" s="73">
        <v>2</v>
      </c>
      <c r="H120" s="73">
        <v>0.3</v>
      </c>
      <c r="I120" s="73">
        <v>12.7</v>
      </c>
      <c r="J120" s="73">
        <v>61.2</v>
      </c>
      <c r="K120" s="78">
        <v>573</v>
      </c>
      <c r="L120" s="76">
        <v>3.4</v>
      </c>
    </row>
    <row r="121" spans="1:12" x14ac:dyDescent="0.3">
      <c r="A121" s="2"/>
      <c r="B121" s="2"/>
      <c r="C121" s="1"/>
      <c r="D121" s="49" t="s">
        <v>30</v>
      </c>
      <c r="E121" s="6"/>
      <c r="F121" s="17">
        <f>SUM(F113:F120)</f>
        <v>897</v>
      </c>
      <c r="G121" s="16">
        <f>SUM(G113:G120)</f>
        <v>26.7</v>
      </c>
      <c r="H121" s="16">
        <f>SUM(H113:H120)</f>
        <v>26.800000000000004</v>
      </c>
      <c r="I121" s="16">
        <f>SUM(I113:I120)</f>
        <v>111.5</v>
      </c>
      <c r="J121" s="16">
        <f>SUM(J113:J120)</f>
        <v>785.1</v>
      </c>
      <c r="K121" s="16"/>
      <c r="L121" s="16">
        <f>SUM(L113:L120)</f>
        <v>248</v>
      </c>
    </row>
    <row r="122" spans="1:12" x14ac:dyDescent="0.3">
      <c r="A122" s="2">
        <f>A107</f>
        <v>2</v>
      </c>
      <c r="B122" s="2">
        <v>7</v>
      </c>
      <c r="C122" s="115" t="s">
        <v>4</v>
      </c>
      <c r="D122" s="116"/>
      <c r="E122" s="22"/>
      <c r="F122" s="23">
        <f>F112+F121</f>
        <v>1499</v>
      </c>
      <c r="G122" s="24">
        <f>G112+G121</f>
        <v>45</v>
      </c>
      <c r="H122" s="24">
        <f>H112+H121</f>
        <v>45.2</v>
      </c>
      <c r="I122" s="24">
        <f>I112+I121</f>
        <v>191.2</v>
      </c>
      <c r="J122" s="24">
        <f>J112+J121</f>
        <v>1345.6</v>
      </c>
      <c r="K122" s="24"/>
      <c r="L122" s="24">
        <f>L112+L121</f>
        <v>414</v>
      </c>
    </row>
    <row r="123" spans="1:12" ht="41.4" x14ac:dyDescent="0.3">
      <c r="A123" s="2">
        <v>2</v>
      </c>
      <c r="B123" s="2">
        <v>3</v>
      </c>
      <c r="C123" s="99" t="s">
        <v>20</v>
      </c>
      <c r="D123" s="67" t="s">
        <v>21</v>
      </c>
      <c r="E123" s="65" t="s">
        <v>111</v>
      </c>
      <c r="F123" s="69">
        <v>158</v>
      </c>
      <c r="G123" s="72">
        <v>13.8</v>
      </c>
      <c r="H123" s="72">
        <v>15.2</v>
      </c>
      <c r="I123" s="72">
        <v>27.7</v>
      </c>
      <c r="J123" s="72">
        <v>328.8</v>
      </c>
      <c r="K123" s="77">
        <v>347</v>
      </c>
      <c r="L123" s="75">
        <v>126.92</v>
      </c>
    </row>
    <row r="124" spans="1:12" x14ac:dyDescent="0.3">
      <c r="A124" s="2"/>
      <c r="B124" s="2"/>
      <c r="C124" s="1"/>
      <c r="D124" s="67" t="s">
        <v>21</v>
      </c>
      <c r="E124" s="65" t="s">
        <v>39</v>
      </c>
      <c r="F124" s="69">
        <v>150</v>
      </c>
      <c r="G124" s="72">
        <v>3.2</v>
      </c>
      <c r="H124" s="72">
        <v>5.3</v>
      </c>
      <c r="I124" s="72">
        <v>21.4</v>
      </c>
      <c r="J124" s="72">
        <v>146.1</v>
      </c>
      <c r="K124" s="77">
        <v>520</v>
      </c>
      <c r="L124" s="75">
        <v>23.54</v>
      </c>
    </row>
    <row r="125" spans="1:12" x14ac:dyDescent="0.3">
      <c r="A125" s="2"/>
      <c r="B125" s="2"/>
      <c r="C125" s="1"/>
      <c r="D125" s="67" t="s">
        <v>22</v>
      </c>
      <c r="E125" s="66" t="s">
        <v>112</v>
      </c>
      <c r="F125" s="70">
        <v>200</v>
      </c>
      <c r="G125" s="73">
        <v>0.7</v>
      </c>
      <c r="H125" s="73">
        <v>0.3</v>
      </c>
      <c r="I125" s="73">
        <v>19.100000000000001</v>
      </c>
      <c r="J125" s="73">
        <v>93.8</v>
      </c>
      <c r="K125" s="77">
        <v>496</v>
      </c>
      <c r="L125" s="76">
        <v>12.66</v>
      </c>
    </row>
    <row r="126" spans="1:12" ht="15.75" customHeight="1" x14ac:dyDescent="0.3">
      <c r="A126" s="2"/>
      <c r="B126" s="2"/>
      <c r="C126" s="1"/>
      <c r="D126" s="68" t="s">
        <v>23</v>
      </c>
      <c r="E126" s="66" t="s">
        <v>113</v>
      </c>
      <c r="F126" s="70">
        <v>20</v>
      </c>
      <c r="G126" s="73">
        <v>1.5</v>
      </c>
      <c r="H126" s="73">
        <v>0.1</v>
      </c>
      <c r="I126" s="73">
        <v>9.6999999999999993</v>
      </c>
      <c r="J126" s="73">
        <v>45.9</v>
      </c>
      <c r="K126" s="78">
        <v>573</v>
      </c>
      <c r="L126" s="76">
        <v>2.88</v>
      </c>
    </row>
    <row r="127" spans="1:12" x14ac:dyDescent="0.3">
      <c r="A127" s="2"/>
      <c r="B127" s="2"/>
      <c r="C127" s="1"/>
      <c r="D127" s="1"/>
      <c r="E127" s="30"/>
      <c r="F127" s="39"/>
      <c r="G127" s="41"/>
      <c r="H127" s="41"/>
      <c r="I127" s="41"/>
      <c r="J127" s="41"/>
      <c r="K127" s="39"/>
      <c r="L127" s="41"/>
    </row>
    <row r="128" spans="1:12" x14ac:dyDescent="0.3">
      <c r="A128" s="2"/>
      <c r="B128" s="2"/>
      <c r="C128" s="1"/>
      <c r="D128" s="5"/>
      <c r="E128" s="30"/>
      <c r="F128" s="39"/>
      <c r="G128" s="41"/>
      <c r="H128" s="41"/>
      <c r="I128" s="41"/>
      <c r="J128" s="41"/>
      <c r="K128" s="39"/>
      <c r="L128" s="41"/>
    </row>
    <row r="129" spans="1:12" x14ac:dyDescent="0.3">
      <c r="A129" s="2"/>
      <c r="B129" s="2"/>
      <c r="C129" s="1"/>
      <c r="D129" s="49" t="s">
        <v>30</v>
      </c>
      <c r="E129" s="6"/>
      <c r="F129" s="17">
        <f>SUM(F123:F128)</f>
        <v>528</v>
      </c>
      <c r="G129" s="16">
        <f>SUM(G123:G128)</f>
        <v>19.2</v>
      </c>
      <c r="H129" s="16">
        <f>SUM(H123:H128)</f>
        <v>20.900000000000002</v>
      </c>
      <c r="I129" s="16">
        <f>SUM(I123:I128)</f>
        <v>77.899999999999991</v>
      </c>
      <c r="J129" s="16">
        <f>SUM(J123:J128)</f>
        <v>614.59999999999991</v>
      </c>
      <c r="K129" s="16"/>
      <c r="L129" s="16">
        <f>SUM(L123:L128)</f>
        <v>166</v>
      </c>
    </row>
    <row r="130" spans="1:12" ht="15" customHeight="1" x14ac:dyDescent="0.3">
      <c r="A130" s="2">
        <f>A123</f>
        <v>2</v>
      </c>
      <c r="B130" s="2">
        <f>B123</f>
        <v>3</v>
      </c>
      <c r="C130" s="99" t="s">
        <v>25</v>
      </c>
      <c r="D130" s="81" t="s">
        <v>26</v>
      </c>
      <c r="E130" s="79" t="s">
        <v>114</v>
      </c>
      <c r="F130" s="69">
        <v>60</v>
      </c>
      <c r="G130" s="72">
        <v>0.6</v>
      </c>
      <c r="H130" s="72">
        <v>6.1</v>
      </c>
      <c r="I130" s="72">
        <v>1.5</v>
      </c>
      <c r="J130" s="72">
        <v>63.6</v>
      </c>
      <c r="K130" s="78">
        <v>42</v>
      </c>
      <c r="L130" s="75">
        <v>17.760000000000002</v>
      </c>
    </row>
    <row r="131" spans="1:12" x14ac:dyDescent="0.3">
      <c r="A131" s="2"/>
      <c r="B131" s="2"/>
      <c r="C131" s="1"/>
      <c r="D131" s="81" t="s">
        <v>27</v>
      </c>
      <c r="E131" s="79" t="s">
        <v>115</v>
      </c>
      <c r="F131" s="69">
        <v>202</v>
      </c>
      <c r="G131" s="72">
        <v>4.8</v>
      </c>
      <c r="H131" s="72">
        <v>6.6</v>
      </c>
      <c r="I131" s="72">
        <v>13.5</v>
      </c>
      <c r="J131" s="72">
        <v>132.9</v>
      </c>
      <c r="K131" s="78">
        <v>138</v>
      </c>
      <c r="L131" s="75">
        <v>25.52</v>
      </c>
    </row>
    <row r="132" spans="1:12" x14ac:dyDescent="0.3">
      <c r="A132" s="2"/>
      <c r="B132" s="2"/>
      <c r="C132" s="1"/>
      <c r="D132" s="81" t="s">
        <v>28</v>
      </c>
      <c r="E132" s="80" t="s">
        <v>116</v>
      </c>
      <c r="F132" s="69">
        <v>90</v>
      </c>
      <c r="G132" s="72">
        <v>13.4</v>
      </c>
      <c r="H132" s="72">
        <v>11.1</v>
      </c>
      <c r="I132" s="72">
        <v>13.4</v>
      </c>
      <c r="J132" s="72">
        <v>196.1</v>
      </c>
      <c r="K132" s="78">
        <v>437</v>
      </c>
      <c r="L132" s="75">
        <v>97.98</v>
      </c>
    </row>
    <row r="133" spans="1:12" x14ac:dyDescent="0.3">
      <c r="A133" s="2"/>
      <c r="B133" s="2"/>
      <c r="C133" s="1"/>
      <c r="D133" s="81" t="s">
        <v>29</v>
      </c>
      <c r="E133" s="80" t="s">
        <v>48</v>
      </c>
      <c r="F133" s="70">
        <v>150</v>
      </c>
      <c r="G133" s="73">
        <v>3.6</v>
      </c>
      <c r="H133" s="73">
        <v>4.5999999999999996</v>
      </c>
      <c r="I133" s="73">
        <v>37.700000000000003</v>
      </c>
      <c r="J133" s="73">
        <v>206</v>
      </c>
      <c r="K133" s="78">
        <v>323</v>
      </c>
      <c r="L133" s="76">
        <v>10.54</v>
      </c>
    </row>
    <row r="134" spans="1:12" x14ac:dyDescent="0.3">
      <c r="A134" s="2"/>
      <c r="B134" s="2"/>
      <c r="C134" s="1"/>
      <c r="D134" s="81" t="s">
        <v>24</v>
      </c>
      <c r="E134" s="66" t="s">
        <v>84</v>
      </c>
      <c r="F134" s="70">
        <v>100</v>
      </c>
      <c r="G134" s="73">
        <v>0.8</v>
      </c>
      <c r="H134" s="73">
        <v>0.2</v>
      </c>
      <c r="I134" s="73">
        <v>7.3</v>
      </c>
      <c r="J134" s="73">
        <v>36.9</v>
      </c>
      <c r="K134" s="78">
        <v>82</v>
      </c>
      <c r="L134" s="76">
        <v>78.400000000000006</v>
      </c>
    </row>
    <row r="135" spans="1:12" x14ac:dyDescent="0.3">
      <c r="A135" s="2"/>
      <c r="B135" s="2"/>
      <c r="C135" s="1"/>
      <c r="D135" s="81" t="s">
        <v>63</v>
      </c>
      <c r="E135" s="66" t="s">
        <v>117</v>
      </c>
      <c r="F135" s="70">
        <v>200</v>
      </c>
      <c r="G135" s="73">
        <v>0.1</v>
      </c>
      <c r="H135" s="73"/>
      <c r="I135" s="73">
        <v>16.399999999999999</v>
      </c>
      <c r="J135" s="73">
        <v>65.900000000000006</v>
      </c>
      <c r="K135" s="78">
        <v>848</v>
      </c>
      <c r="L135" s="76">
        <v>11.52</v>
      </c>
    </row>
    <row r="136" spans="1:12" x14ac:dyDescent="0.3">
      <c r="A136" s="2"/>
      <c r="B136" s="2"/>
      <c r="C136" s="1"/>
      <c r="D136" s="81" t="s">
        <v>23</v>
      </c>
      <c r="E136" s="66" t="s">
        <v>103</v>
      </c>
      <c r="F136" s="70">
        <v>20</v>
      </c>
      <c r="G136" s="73">
        <v>1.5</v>
      </c>
      <c r="H136" s="73">
        <v>0.1</v>
      </c>
      <c r="I136" s="73">
        <v>9.6999999999999993</v>
      </c>
      <c r="J136" s="73">
        <v>45.9</v>
      </c>
      <c r="K136" s="78">
        <v>573</v>
      </c>
      <c r="L136" s="76">
        <v>2.88</v>
      </c>
    </row>
    <row r="137" spans="1:12" x14ac:dyDescent="0.3">
      <c r="A137" s="2"/>
      <c r="B137" s="2"/>
      <c r="C137" s="1"/>
      <c r="D137" s="81" t="s">
        <v>23</v>
      </c>
      <c r="E137" s="66" t="s">
        <v>104</v>
      </c>
      <c r="F137" s="70">
        <v>30</v>
      </c>
      <c r="G137" s="73">
        <v>2</v>
      </c>
      <c r="H137" s="73">
        <v>0.3</v>
      </c>
      <c r="I137" s="73">
        <v>12.7</v>
      </c>
      <c r="J137" s="73">
        <v>61.2</v>
      </c>
      <c r="K137" s="78">
        <v>573</v>
      </c>
      <c r="L137" s="76">
        <v>3.4</v>
      </c>
    </row>
    <row r="138" spans="1:12" x14ac:dyDescent="0.3">
      <c r="A138" s="2"/>
      <c r="B138" s="2"/>
      <c r="C138" s="1"/>
      <c r="D138" s="49" t="s">
        <v>30</v>
      </c>
      <c r="E138" s="6"/>
      <c r="F138" s="17">
        <f t="shared" ref="F138:L138" si="4">SUM(F130:F137)</f>
        <v>852</v>
      </c>
      <c r="G138" s="16">
        <f t="shared" si="4"/>
        <v>26.800000000000004</v>
      </c>
      <c r="H138" s="16">
        <f t="shared" si="4"/>
        <v>29</v>
      </c>
      <c r="I138" s="16">
        <f t="shared" si="4"/>
        <v>112.19999999999999</v>
      </c>
      <c r="J138" s="16">
        <f t="shared" si="4"/>
        <v>808.5</v>
      </c>
      <c r="K138" s="16"/>
      <c r="L138" s="16">
        <f t="shared" si="4"/>
        <v>248</v>
      </c>
    </row>
    <row r="139" spans="1:12" x14ac:dyDescent="0.3">
      <c r="A139" s="2">
        <f>A123</f>
        <v>2</v>
      </c>
      <c r="B139" s="2">
        <v>8</v>
      </c>
      <c r="C139" s="108" t="s">
        <v>4</v>
      </c>
      <c r="D139" s="109"/>
      <c r="E139" s="26"/>
      <c r="F139" s="27">
        <f>F129+F138</f>
        <v>1380</v>
      </c>
      <c r="G139" s="28">
        <f>G129+G138</f>
        <v>46</v>
      </c>
      <c r="H139" s="28">
        <f>H129+H138</f>
        <v>49.900000000000006</v>
      </c>
      <c r="I139" s="28">
        <f>I129+I138</f>
        <v>190.09999999999997</v>
      </c>
      <c r="J139" s="28">
        <f>J129+J138</f>
        <v>1423.1</v>
      </c>
      <c r="K139" s="28"/>
      <c r="L139" s="28">
        <f>L129+L138</f>
        <v>414</v>
      </c>
    </row>
    <row r="140" spans="1:12" ht="27.6" x14ac:dyDescent="0.3">
      <c r="A140" s="2">
        <v>2</v>
      </c>
      <c r="B140" s="95">
        <v>4</v>
      </c>
      <c r="C140" s="99" t="s">
        <v>20</v>
      </c>
      <c r="D140" s="96" t="s">
        <v>21</v>
      </c>
      <c r="E140" s="65" t="s">
        <v>128</v>
      </c>
      <c r="F140" s="69">
        <v>250</v>
      </c>
      <c r="G140" s="72">
        <v>13</v>
      </c>
      <c r="H140" s="72">
        <v>17.2</v>
      </c>
      <c r="I140" s="72">
        <v>43.7</v>
      </c>
      <c r="J140" s="72">
        <v>406.8</v>
      </c>
      <c r="K140" s="77">
        <v>621</v>
      </c>
      <c r="L140" s="86">
        <v>109.48</v>
      </c>
    </row>
    <row r="141" spans="1:12" x14ac:dyDescent="0.3">
      <c r="A141" s="2"/>
      <c r="B141" s="95"/>
      <c r="C141" s="99"/>
      <c r="D141" s="96" t="s">
        <v>21</v>
      </c>
      <c r="E141" s="65" t="s">
        <v>129</v>
      </c>
      <c r="F141" s="69">
        <v>90</v>
      </c>
      <c r="G141" s="72">
        <v>4.2</v>
      </c>
      <c r="H141" s="72">
        <v>2.1</v>
      </c>
      <c r="I141" s="72">
        <v>21.4</v>
      </c>
      <c r="J141" s="72">
        <v>85.6</v>
      </c>
      <c r="K141" s="77">
        <v>875</v>
      </c>
      <c r="L141" s="86">
        <v>46.1</v>
      </c>
    </row>
    <row r="142" spans="1:12" x14ac:dyDescent="0.3">
      <c r="A142" s="2"/>
      <c r="B142" s="95"/>
      <c r="C142" s="99"/>
      <c r="D142" s="96" t="s">
        <v>22</v>
      </c>
      <c r="E142" s="66" t="s">
        <v>73</v>
      </c>
      <c r="F142" s="70">
        <v>207</v>
      </c>
      <c r="G142" s="73">
        <v>0.3</v>
      </c>
      <c r="H142" s="73">
        <v>0</v>
      </c>
      <c r="I142" s="73">
        <v>10.3</v>
      </c>
      <c r="J142" s="73">
        <v>43.4</v>
      </c>
      <c r="K142" s="77">
        <v>459</v>
      </c>
      <c r="L142" s="87">
        <v>7.54</v>
      </c>
    </row>
    <row r="143" spans="1:12" x14ac:dyDescent="0.3">
      <c r="A143" s="2"/>
      <c r="B143" s="95"/>
      <c r="C143" s="99"/>
      <c r="D143" s="81" t="s">
        <v>23</v>
      </c>
      <c r="E143" s="66" t="s">
        <v>106</v>
      </c>
      <c r="F143" s="70">
        <v>20</v>
      </c>
      <c r="G143" s="73">
        <v>1.5</v>
      </c>
      <c r="H143" s="73">
        <v>0.1</v>
      </c>
      <c r="I143" s="73">
        <v>9.6999999999999993</v>
      </c>
      <c r="J143" s="73">
        <v>45.9</v>
      </c>
      <c r="K143" s="78">
        <v>573</v>
      </c>
      <c r="L143" s="87">
        <v>2.88</v>
      </c>
    </row>
    <row r="144" spans="1:12" x14ac:dyDescent="0.3">
      <c r="A144" s="2"/>
      <c r="B144" s="95"/>
      <c r="C144" s="99"/>
      <c r="D144" s="99"/>
      <c r="E144" s="30"/>
      <c r="F144" s="39"/>
      <c r="G144" s="41"/>
      <c r="H144" s="41"/>
      <c r="I144" s="41"/>
      <c r="J144" s="41"/>
      <c r="K144" s="39"/>
      <c r="L144" s="41"/>
    </row>
    <row r="145" spans="1:12" ht="15" customHeight="1" x14ac:dyDescent="0.3">
      <c r="A145" s="2"/>
      <c r="B145" s="95"/>
      <c r="C145" s="99"/>
      <c r="D145" s="102"/>
      <c r="E145" s="60"/>
      <c r="F145" s="39"/>
      <c r="G145" s="41"/>
      <c r="H145" s="41"/>
      <c r="I145" s="41"/>
      <c r="J145" s="41"/>
      <c r="K145" s="39"/>
      <c r="L145" s="41"/>
    </row>
    <row r="146" spans="1:12" x14ac:dyDescent="0.3">
      <c r="A146" s="2"/>
      <c r="B146" s="2"/>
      <c r="C146" s="1"/>
      <c r="D146" s="49" t="s">
        <v>30</v>
      </c>
      <c r="E146" s="6"/>
      <c r="F146" s="17">
        <f t="shared" ref="F146:L146" si="5">SUM(F140:F145)</f>
        <v>567</v>
      </c>
      <c r="G146" s="16">
        <f t="shared" si="5"/>
        <v>19</v>
      </c>
      <c r="H146" s="16">
        <f t="shared" si="5"/>
        <v>19.400000000000002</v>
      </c>
      <c r="I146" s="16">
        <f t="shared" si="5"/>
        <v>85.1</v>
      </c>
      <c r="J146" s="16">
        <f t="shared" si="5"/>
        <v>581.69999999999993</v>
      </c>
      <c r="K146" s="16"/>
      <c r="L146" s="16">
        <f t="shared" si="5"/>
        <v>166</v>
      </c>
    </row>
    <row r="147" spans="1:12" x14ac:dyDescent="0.3">
      <c r="A147" s="2">
        <f>A140</f>
        <v>2</v>
      </c>
      <c r="B147" s="2">
        <f>B140</f>
        <v>4</v>
      </c>
      <c r="C147" s="1" t="s">
        <v>25</v>
      </c>
      <c r="D147" s="81" t="s">
        <v>26</v>
      </c>
      <c r="E147" s="79" t="s">
        <v>118</v>
      </c>
      <c r="F147" s="69">
        <v>60</v>
      </c>
      <c r="G147" s="72">
        <v>0.7</v>
      </c>
      <c r="H147" s="72">
        <v>6.1</v>
      </c>
      <c r="I147" s="72">
        <v>4.7</v>
      </c>
      <c r="J147" s="72">
        <v>68</v>
      </c>
      <c r="K147" s="78">
        <v>24</v>
      </c>
      <c r="L147" s="86">
        <v>20.2</v>
      </c>
    </row>
    <row r="148" spans="1:12" ht="33.6" customHeight="1" x14ac:dyDescent="0.3">
      <c r="A148" s="2"/>
      <c r="B148" s="2"/>
      <c r="C148" s="1"/>
      <c r="D148" s="81" t="s">
        <v>27</v>
      </c>
      <c r="E148" s="79" t="s">
        <v>122</v>
      </c>
      <c r="F148" s="69">
        <v>222</v>
      </c>
      <c r="G148" s="72">
        <v>4.0999999999999996</v>
      </c>
      <c r="H148" s="72">
        <v>3.8</v>
      </c>
      <c r="I148" s="72">
        <v>22.9</v>
      </c>
      <c r="J148" s="72">
        <v>128.69999999999999</v>
      </c>
      <c r="K148" s="78">
        <v>37</v>
      </c>
      <c r="L148" s="86">
        <v>44.08</v>
      </c>
    </row>
    <row r="149" spans="1:12" x14ac:dyDescent="0.3">
      <c r="A149" s="2"/>
      <c r="B149" s="2"/>
      <c r="C149" s="1"/>
      <c r="D149" s="81" t="s">
        <v>28</v>
      </c>
      <c r="E149" s="80" t="s">
        <v>119</v>
      </c>
      <c r="F149" s="69">
        <v>90</v>
      </c>
      <c r="G149" s="72">
        <v>12.6</v>
      </c>
      <c r="H149" s="72">
        <v>12</v>
      </c>
      <c r="I149" s="72">
        <v>3.6</v>
      </c>
      <c r="J149" s="72">
        <v>183.8</v>
      </c>
      <c r="K149" s="78">
        <v>360</v>
      </c>
      <c r="L149" s="86">
        <v>148.82</v>
      </c>
    </row>
    <row r="150" spans="1:12" x14ac:dyDescent="0.3">
      <c r="A150" s="2"/>
      <c r="B150" s="2"/>
      <c r="C150" s="1"/>
      <c r="D150" s="81" t="s">
        <v>29</v>
      </c>
      <c r="E150" s="80" t="s">
        <v>120</v>
      </c>
      <c r="F150" s="69">
        <v>150</v>
      </c>
      <c r="G150" s="72">
        <v>5.5</v>
      </c>
      <c r="H150" s="72">
        <v>6.4</v>
      </c>
      <c r="I150" s="72">
        <v>38.299999999999997</v>
      </c>
      <c r="J150" s="72">
        <v>244.5</v>
      </c>
      <c r="K150" s="78">
        <v>508</v>
      </c>
      <c r="L150" s="86">
        <v>15.94</v>
      </c>
    </row>
    <row r="151" spans="1:12" ht="15" customHeight="1" x14ac:dyDescent="0.3">
      <c r="A151" s="2"/>
      <c r="B151" s="2"/>
      <c r="C151" s="1"/>
      <c r="D151" s="81" t="s">
        <v>63</v>
      </c>
      <c r="E151" s="66" t="s">
        <v>121</v>
      </c>
      <c r="F151" s="70">
        <v>200</v>
      </c>
      <c r="G151" s="73">
        <v>1</v>
      </c>
      <c r="H151" s="73">
        <v>0.2</v>
      </c>
      <c r="I151" s="73">
        <v>19.600000000000001</v>
      </c>
      <c r="J151" s="73">
        <v>83.4</v>
      </c>
      <c r="K151" s="78">
        <v>859</v>
      </c>
      <c r="L151" s="87">
        <v>12.68</v>
      </c>
    </row>
    <row r="152" spans="1:12" ht="15" customHeight="1" x14ac:dyDescent="0.3">
      <c r="A152" s="2"/>
      <c r="B152" s="2"/>
      <c r="C152" s="1"/>
      <c r="D152" s="81" t="s">
        <v>23</v>
      </c>
      <c r="E152" s="66" t="s">
        <v>103</v>
      </c>
      <c r="F152" s="70">
        <v>20</v>
      </c>
      <c r="G152" s="73">
        <v>1.5</v>
      </c>
      <c r="H152" s="73">
        <v>0.1</v>
      </c>
      <c r="I152" s="73">
        <v>9.6999999999999993</v>
      </c>
      <c r="J152" s="73">
        <v>45.9</v>
      </c>
      <c r="K152" s="78">
        <v>573</v>
      </c>
      <c r="L152" s="87">
        <v>2.88</v>
      </c>
    </row>
    <row r="153" spans="1:12" x14ac:dyDescent="0.3">
      <c r="A153" s="2"/>
      <c r="B153" s="2"/>
      <c r="C153" s="1"/>
      <c r="D153" s="81" t="s">
        <v>23</v>
      </c>
      <c r="E153" s="66" t="s">
        <v>85</v>
      </c>
      <c r="F153" s="70">
        <v>30</v>
      </c>
      <c r="G153" s="73">
        <v>2</v>
      </c>
      <c r="H153" s="73">
        <v>0.3</v>
      </c>
      <c r="I153" s="73">
        <v>12.7</v>
      </c>
      <c r="J153" s="73">
        <v>61.2</v>
      </c>
      <c r="K153" s="78">
        <v>573</v>
      </c>
      <c r="L153" s="87">
        <v>3.4</v>
      </c>
    </row>
    <row r="154" spans="1:12" x14ac:dyDescent="0.3">
      <c r="A154" s="2"/>
      <c r="B154" s="2"/>
      <c r="C154" s="1"/>
      <c r="D154" s="49" t="s">
        <v>30</v>
      </c>
      <c r="E154" s="6"/>
      <c r="F154" s="17">
        <f>SUM(F147:F153)</f>
        <v>772</v>
      </c>
      <c r="G154" s="16">
        <f>SUM(G147:G153)</f>
        <v>27.4</v>
      </c>
      <c r="H154" s="16">
        <f>SUM(H147:H153)</f>
        <v>28.9</v>
      </c>
      <c r="I154" s="16">
        <f>SUM(I147:I153)</f>
        <v>111.5</v>
      </c>
      <c r="J154" s="16">
        <f>SUM(J147:J153)</f>
        <v>815.5</v>
      </c>
      <c r="K154" s="16"/>
      <c r="L154" s="16">
        <f>SUM(L147:L153)</f>
        <v>248</v>
      </c>
    </row>
    <row r="155" spans="1:12" x14ac:dyDescent="0.3">
      <c r="A155" s="2">
        <f>A140</f>
        <v>2</v>
      </c>
      <c r="B155" s="2">
        <v>9</v>
      </c>
      <c r="C155" s="108" t="s">
        <v>4</v>
      </c>
      <c r="D155" s="109"/>
      <c r="E155" s="26"/>
      <c r="F155" s="27">
        <f>F146+F154</f>
        <v>1339</v>
      </c>
      <c r="G155" s="28">
        <f>G146+G154</f>
        <v>46.4</v>
      </c>
      <c r="H155" s="28">
        <f>H146+H154</f>
        <v>48.3</v>
      </c>
      <c r="I155" s="28">
        <f>I146+I154</f>
        <v>196.6</v>
      </c>
      <c r="J155" s="28">
        <f>J146+J154</f>
        <v>1397.1999999999998</v>
      </c>
      <c r="K155" s="28"/>
      <c r="L155" s="28">
        <f>L146+L154</f>
        <v>414</v>
      </c>
    </row>
    <row r="156" spans="1:12" ht="41.4" x14ac:dyDescent="0.3">
      <c r="A156" s="2">
        <v>2</v>
      </c>
      <c r="B156" s="2">
        <v>5</v>
      </c>
      <c r="C156" s="1" t="s">
        <v>20</v>
      </c>
      <c r="D156" s="67" t="s">
        <v>21</v>
      </c>
      <c r="E156" s="65" t="s">
        <v>123</v>
      </c>
      <c r="F156" s="69">
        <v>275</v>
      </c>
      <c r="G156" s="72">
        <v>16.100000000000001</v>
      </c>
      <c r="H156" s="72">
        <v>16.899999999999999</v>
      </c>
      <c r="I156" s="72">
        <v>47.2</v>
      </c>
      <c r="J156" s="72">
        <v>385.3</v>
      </c>
      <c r="K156" s="77">
        <v>471</v>
      </c>
      <c r="L156" s="86">
        <v>76.86</v>
      </c>
    </row>
    <row r="157" spans="1:12" x14ac:dyDescent="0.3">
      <c r="A157" s="2"/>
      <c r="B157" s="2"/>
      <c r="C157" s="1"/>
      <c r="D157" s="98" t="s">
        <v>24</v>
      </c>
      <c r="E157" s="65" t="s">
        <v>84</v>
      </c>
      <c r="F157" s="70">
        <v>120</v>
      </c>
      <c r="G157" s="73">
        <v>0.8</v>
      </c>
      <c r="H157" s="73">
        <v>0.6</v>
      </c>
      <c r="I157" s="73">
        <v>17</v>
      </c>
      <c r="J157" s="73">
        <v>91.2</v>
      </c>
      <c r="K157" s="78">
        <v>82</v>
      </c>
      <c r="L157" s="87">
        <v>73.5</v>
      </c>
    </row>
    <row r="158" spans="1:12" x14ac:dyDescent="0.3">
      <c r="A158" s="2"/>
      <c r="B158" s="2"/>
      <c r="C158" s="1"/>
      <c r="D158" s="67" t="s">
        <v>22</v>
      </c>
      <c r="E158" s="66" t="s">
        <v>54</v>
      </c>
      <c r="F158" s="70">
        <v>200</v>
      </c>
      <c r="G158" s="73">
        <v>1.8</v>
      </c>
      <c r="H158" s="73">
        <v>1.6</v>
      </c>
      <c r="I158" s="73">
        <v>14</v>
      </c>
      <c r="J158" s="73">
        <v>77.7</v>
      </c>
      <c r="K158" s="77">
        <v>466</v>
      </c>
      <c r="L158" s="87">
        <v>12.76</v>
      </c>
    </row>
    <row r="159" spans="1:12" x14ac:dyDescent="0.3">
      <c r="A159" s="2"/>
      <c r="B159" s="2"/>
      <c r="C159" s="1"/>
      <c r="D159" s="68" t="s">
        <v>23</v>
      </c>
      <c r="E159" s="66" t="s">
        <v>36</v>
      </c>
      <c r="F159" s="70">
        <v>20</v>
      </c>
      <c r="G159" s="73">
        <v>1.5</v>
      </c>
      <c r="H159" s="73">
        <v>0.1</v>
      </c>
      <c r="I159" s="73">
        <v>9.6999999999999993</v>
      </c>
      <c r="J159" s="73">
        <v>45.9</v>
      </c>
      <c r="K159" s="78">
        <v>573</v>
      </c>
      <c r="L159" s="87">
        <v>2.88</v>
      </c>
    </row>
    <row r="160" spans="1:12" x14ac:dyDescent="0.3">
      <c r="A160" s="2"/>
      <c r="B160" s="2"/>
      <c r="C160" s="1"/>
      <c r="D160" s="1"/>
      <c r="E160" s="60"/>
      <c r="F160" s="39"/>
      <c r="G160" s="56"/>
      <c r="H160" s="56"/>
      <c r="I160" s="56"/>
      <c r="J160" s="56"/>
      <c r="K160" s="39"/>
      <c r="L160" s="41"/>
    </row>
    <row r="161" spans="1:12" x14ac:dyDescent="0.3">
      <c r="A161" s="2"/>
      <c r="B161" s="2"/>
      <c r="C161" s="1"/>
      <c r="D161" s="5"/>
      <c r="E161" s="30"/>
      <c r="F161" s="40"/>
      <c r="G161" s="56"/>
      <c r="H161" s="56"/>
      <c r="I161" s="56"/>
      <c r="J161" s="56"/>
      <c r="K161" s="39"/>
      <c r="L161" s="41"/>
    </row>
    <row r="162" spans="1:12" ht="15.75" customHeight="1" x14ac:dyDescent="0.3">
      <c r="A162" s="2"/>
      <c r="B162" s="2"/>
      <c r="C162" s="1"/>
      <c r="D162" s="49" t="s">
        <v>30</v>
      </c>
      <c r="E162" s="6"/>
      <c r="F162" s="17">
        <f>SUM(F156:F161)</f>
        <v>615</v>
      </c>
      <c r="G162" s="16">
        <f>SUM(G156:G161)</f>
        <v>20.200000000000003</v>
      </c>
      <c r="H162" s="16">
        <f>SUM(H156:H161)</f>
        <v>19.200000000000003</v>
      </c>
      <c r="I162" s="16">
        <f>SUM(I156:I161)</f>
        <v>87.9</v>
      </c>
      <c r="J162" s="16">
        <f>SUM(J156:J161)</f>
        <v>600.1</v>
      </c>
      <c r="K162" s="4"/>
      <c r="L162" s="16">
        <f>SUM(L156:L161)</f>
        <v>166</v>
      </c>
    </row>
    <row r="163" spans="1:12" x14ac:dyDescent="0.3">
      <c r="A163" s="2">
        <f>A156</f>
        <v>2</v>
      </c>
      <c r="B163" s="2">
        <f>B156</f>
        <v>5</v>
      </c>
      <c r="C163" s="1" t="s">
        <v>25</v>
      </c>
      <c r="D163" s="81" t="s">
        <v>26</v>
      </c>
      <c r="E163" s="79" t="s">
        <v>124</v>
      </c>
      <c r="F163" s="69">
        <v>60</v>
      </c>
      <c r="G163" s="72">
        <v>2.1</v>
      </c>
      <c r="H163" s="72">
        <v>5.4</v>
      </c>
      <c r="I163" s="72">
        <v>4.0999999999999996</v>
      </c>
      <c r="J163" s="72">
        <v>136.80000000000001</v>
      </c>
      <c r="K163" s="78">
        <v>63</v>
      </c>
      <c r="L163" s="86">
        <v>17.739999999999998</v>
      </c>
    </row>
    <row r="164" spans="1:12" ht="27.6" x14ac:dyDescent="0.3">
      <c r="A164" s="2"/>
      <c r="B164" s="2"/>
      <c r="C164" s="1"/>
      <c r="D164" s="81" t="s">
        <v>27</v>
      </c>
      <c r="E164" s="79" t="s">
        <v>125</v>
      </c>
      <c r="F164" s="69">
        <v>212</v>
      </c>
      <c r="G164" s="72">
        <v>6</v>
      </c>
      <c r="H164" s="72">
        <v>10.7</v>
      </c>
      <c r="I164" s="72">
        <v>15.2</v>
      </c>
      <c r="J164" s="72">
        <v>154.1</v>
      </c>
      <c r="K164" s="78">
        <v>157</v>
      </c>
      <c r="L164" s="86">
        <v>72.36</v>
      </c>
    </row>
    <row r="165" spans="1:12" ht="28.2" x14ac:dyDescent="0.3">
      <c r="A165" s="2"/>
      <c r="B165" s="2"/>
      <c r="C165" s="1"/>
      <c r="D165" s="81" t="s">
        <v>28</v>
      </c>
      <c r="E165" s="80" t="s">
        <v>126</v>
      </c>
      <c r="F165" s="69">
        <v>90</v>
      </c>
      <c r="G165" s="72">
        <v>12.8</v>
      </c>
      <c r="H165" s="72">
        <v>6.3</v>
      </c>
      <c r="I165" s="72">
        <v>6.2</v>
      </c>
      <c r="J165" s="72">
        <v>198.1</v>
      </c>
      <c r="K165" s="78">
        <v>150</v>
      </c>
      <c r="L165" s="86">
        <v>59.84</v>
      </c>
    </row>
    <row r="166" spans="1:12" x14ac:dyDescent="0.3">
      <c r="A166" s="2"/>
      <c r="B166" s="2"/>
      <c r="C166" s="1"/>
      <c r="D166" s="81" t="s">
        <v>29</v>
      </c>
      <c r="E166" s="80" t="s">
        <v>39</v>
      </c>
      <c r="F166" s="70">
        <v>150</v>
      </c>
      <c r="G166" s="73">
        <v>3.2</v>
      </c>
      <c r="H166" s="73">
        <v>5.3</v>
      </c>
      <c r="I166" s="73">
        <v>31.4</v>
      </c>
      <c r="J166" s="73">
        <v>146.1</v>
      </c>
      <c r="K166" s="78">
        <v>520</v>
      </c>
      <c r="L166" s="87">
        <v>23.54</v>
      </c>
    </row>
    <row r="167" spans="1:12" x14ac:dyDescent="0.3">
      <c r="A167" s="2"/>
      <c r="B167" s="2"/>
      <c r="C167" s="1"/>
      <c r="D167" s="81" t="s">
        <v>24</v>
      </c>
      <c r="E167" s="80" t="s">
        <v>53</v>
      </c>
      <c r="F167" s="70">
        <v>100</v>
      </c>
      <c r="G167" s="73">
        <v>0.4</v>
      </c>
      <c r="H167" s="73">
        <v>0.4</v>
      </c>
      <c r="I167" s="73">
        <v>13.5</v>
      </c>
      <c r="J167" s="73">
        <v>45.6</v>
      </c>
      <c r="K167" s="78">
        <v>82</v>
      </c>
      <c r="L167" s="87">
        <v>53.72</v>
      </c>
    </row>
    <row r="168" spans="1:12" x14ac:dyDescent="0.3">
      <c r="A168" s="2"/>
      <c r="B168" s="2"/>
      <c r="C168" s="1"/>
      <c r="D168" s="81" t="s">
        <v>63</v>
      </c>
      <c r="E168" s="66" t="s">
        <v>127</v>
      </c>
      <c r="F168" s="70">
        <v>200</v>
      </c>
      <c r="G168" s="73">
        <v>0</v>
      </c>
      <c r="H168" s="73">
        <v>0</v>
      </c>
      <c r="I168" s="73">
        <v>18.8</v>
      </c>
      <c r="J168" s="73">
        <v>75.7</v>
      </c>
      <c r="K168" s="78">
        <v>507</v>
      </c>
      <c r="L168" s="87">
        <v>14.4</v>
      </c>
    </row>
    <row r="169" spans="1:12" x14ac:dyDescent="0.3">
      <c r="A169" s="2"/>
      <c r="B169" s="2"/>
      <c r="C169" s="1"/>
      <c r="D169" s="81" t="s">
        <v>23</v>
      </c>
      <c r="E169" s="66" t="s">
        <v>40</v>
      </c>
      <c r="F169" s="70">
        <v>20</v>
      </c>
      <c r="G169" s="73">
        <v>1.5</v>
      </c>
      <c r="H169" s="73">
        <v>0.1</v>
      </c>
      <c r="I169" s="73">
        <v>9.6999999999999993</v>
      </c>
      <c r="J169" s="73">
        <v>45.9</v>
      </c>
      <c r="K169" s="78">
        <v>573</v>
      </c>
      <c r="L169" s="87">
        <v>3</v>
      </c>
    </row>
    <row r="170" spans="1:12" x14ac:dyDescent="0.3">
      <c r="A170" s="2"/>
      <c r="B170" s="2"/>
      <c r="C170" s="1"/>
      <c r="D170" s="81" t="s">
        <v>23</v>
      </c>
      <c r="E170" s="66" t="s">
        <v>80</v>
      </c>
      <c r="F170" s="70">
        <v>30</v>
      </c>
      <c r="G170" s="73">
        <v>2</v>
      </c>
      <c r="H170" s="73">
        <v>0.3</v>
      </c>
      <c r="I170" s="73">
        <v>12.7</v>
      </c>
      <c r="J170" s="73">
        <v>61.2</v>
      </c>
      <c r="K170" s="78">
        <v>573</v>
      </c>
      <c r="L170" s="87">
        <v>3.4</v>
      </c>
    </row>
    <row r="171" spans="1:12" x14ac:dyDescent="0.3">
      <c r="A171" s="2"/>
      <c r="B171" s="2"/>
      <c r="C171" s="1"/>
      <c r="D171" s="49" t="s">
        <v>30</v>
      </c>
      <c r="E171" s="6"/>
      <c r="F171" s="17">
        <f>SUM(F163:F170)</f>
        <v>862</v>
      </c>
      <c r="G171" s="16">
        <f>SUM(G163:G170)</f>
        <v>27.999999999999996</v>
      </c>
      <c r="H171" s="16">
        <f>SUM(H163:H170)</f>
        <v>28.500000000000004</v>
      </c>
      <c r="I171" s="16">
        <f>SUM(I163:I170)</f>
        <v>111.6</v>
      </c>
      <c r="J171" s="16">
        <f>SUM(J163:J170)</f>
        <v>863.50000000000011</v>
      </c>
      <c r="K171" s="17"/>
      <c r="L171" s="16">
        <f>SUM(L163:L170)</f>
        <v>248</v>
      </c>
    </row>
    <row r="172" spans="1:12" x14ac:dyDescent="0.3">
      <c r="A172" s="2">
        <f>A156</f>
        <v>2</v>
      </c>
      <c r="B172" s="2">
        <v>10</v>
      </c>
      <c r="C172" s="115" t="s">
        <v>4</v>
      </c>
      <c r="D172" s="116"/>
      <c r="E172" s="22"/>
      <c r="F172" s="23">
        <f>F162+F171</f>
        <v>1477</v>
      </c>
      <c r="G172" s="24">
        <f>G162+G171</f>
        <v>48.2</v>
      </c>
      <c r="H172" s="24">
        <f>H162+H171</f>
        <v>47.7</v>
      </c>
      <c r="I172" s="24">
        <f>I162+I171</f>
        <v>199.5</v>
      </c>
      <c r="J172" s="24">
        <f>J162+J171</f>
        <v>1463.6000000000001</v>
      </c>
      <c r="K172" s="24"/>
      <c r="L172" s="24">
        <f>L162+L171</f>
        <v>414</v>
      </c>
    </row>
    <row r="173" spans="1:12" x14ac:dyDescent="0.3">
      <c r="A173" s="1"/>
      <c r="B173" s="1"/>
      <c r="C173" s="114" t="s">
        <v>5</v>
      </c>
      <c r="D173" s="114"/>
      <c r="E173" s="114"/>
      <c r="F173" s="18">
        <f>(F23+F40+F57+F73+F90+F106+F122+F139+F155+F172)/(IF(F23=0,0,1)+IF(F40=0,0,1)+IF(F57=0,0,1)+IF(F73=0,0,1)+IF(F90=0,0,1)+IF(F106=0,0,1)+IF(F122=0,0,1)+IF(F139=0,0,1)+IF(F155=0,0,1)+IF(F172=0,0,1))</f>
        <v>1418.9</v>
      </c>
      <c r="G173" s="4">
        <f>(G23+G40+G57+G73+G90+G106+G122+G139+G155+G172)/(IF(G23=0,0,1)+IF(G40=0,0,1)+IF(G57=0,0,1)+IF(G73=0,0,1)+IF(G90=0,0,1)+IF(G106=0,0,1)+IF(G122=0,0,1)+IF(G139=0,0,1)+IF(G155=0,0,1)+IF(G172=0,0,1))</f>
        <v>46.442999999999998</v>
      </c>
      <c r="H173" s="4">
        <f>(H23+H40+H57+H73+H90+H106+H122+H139+H155+H172)/(IF(H23=0,0,1)+IF(H40=0,0,1)+IF(H57=0,0,1)+IF(H73=0,0,1)+IF(H90=0,0,1)+IF(H106=0,0,1)+IF(H122=0,0,1)+IF(H139=0,0,1)+IF(H155=0,0,1)+IF(H172=0,0,1))</f>
        <v>48</v>
      </c>
      <c r="I173" s="4">
        <f>(I23+I40+I57+I73+I90+I106+I122+I139+I155+I172)/(IF(I23=0,0,1)+IF(I40=0,0,1)+IF(I57=0,0,1)+IF(I73=0,0,1)+IF(I90=0,0,1)+IF(I106=0,0,1)+IF(I122=0,0,1)+IF(I139=0,0,1)+IF(I155=0,0,1)+IF(I172=0,0,1))</f>
        <v>201.04400000000001</v>
      </c>
      <c r="J173" s="4">
        <f>(J23+J40+J57+J73+J90+J106+J122+J139+J155+J172)/(IF(J23=0,0,1)+IF(J40=0,0,1)+IF(J57=0,0,1)+IF(J73=0,0,1)+IF(J90=0,0,1)+IF(J106=0,0,1)+IF(J122=0,0,1)+IF(J139=0,0,1)+IF(J155=0,0,1)+IF(J172=0,0,1))</f>
        <v>1430.1469999999999</v>
      </c>
      <c r="K173" s="4"/>
      <c r="L173" s="4">
        <f>(L23+L40+L57+L73+L90+L106+L122+L139+L155+L172)/(IF(L23=0,0,1)+IF(L40=0,0,1)+IF(L57=0,0,1)+IF(L73=0,0,1)+IF(L90=0,0,1)+IF(L106=0,0,1)+IF(L122=0,0,1)+IF(L139=0,0,1)+IF(L155=0,0,1)+IF(L172=0,0,1))</f>
        <v>414</v>
      </c>
    </row>
  </sheetData>
  <mergeCells count="14">
    <mergeCell ref="C73:D73"/>
    <mergeCell ref="C90:D90"/>
    <mergeCell ref="C23:D23"/>
    <mergeCell ref="C173:E173"/>
    <mergeCell ref="C172:D172"/>
    <mergeCell ref="C106:D106"/>
    <mergeCell ref="C122:D122"/>
    <mergeCell ref="C139:D139"/>
    <mergeCell ref="C155:D155"/>
    <mergeCell ref="C1:E1"/>
    <mergeCell ref="H1:K1"/>
    <mergeCell ref="H2:K2"/>
    <mergeCell ref="C40:D40"/>
    <mergeCell ref="C57:D57"/>
  </mergeCell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2023-10-13T10:39:09Z</cp:lastPrinted>
  <dcterms:created xsi:type="dcterms:W3CDTF">2022-05-16T14:23:56Z</dcterms:created>
  <dcterms:modified xsi:type="dcterms:W3CDTF">2024-11-28T06:04:29Z</dcterms:modified>
</cp:coreProperties>
</file>